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435" firstSheet="2" activeTab="6"/>
  </bookViews>
  <sheets>
    <sheet name="CARRIL BICI CLL 5" sheetId="1" r:id="rId1"/>
    <sheet name="AV SIMON BOLIVAR" sheetId="2" r:id="rId2"/>
    <sheet name="AV CIUDAD DE CALI 3 CARRILES" sheetId="3" r:id="rId3"/>
    <sheet name="AVENIDA CERROS" sheetId="7" r:id="rId4"/>
    <sheet name="AUTOP. SUR" sheetId="8" r:id="rId5"/>
    <sheet name="UNIDADES" sheetId="5" r:id="rId6"/>
    <sheet name="Consolidado corredores" sheetId="9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C8" i="9" l="1"/>
  <c r="F24" i="8" l="1"/>
  <c r="F26" i="7"/>
  <c r="F35" i="3"/>
  <c r="F30" i="8" l="1"/>
  <c r="F31" i="8" s="1"/>
  <c r="F27" i="8"/>
  <c r="F28" i="8" s="1"/>
  <c r="F25" i="8"/>
  <c r="F21" i="8"/>
  <c r="F22" i="8" s="1"/>
  <c r="F18" i="8"/>
  <c r="F19" i="8" s="1"/>
  <c r="F15" i="8"/>
  <c r="F14" i="8"/>
  <c r="F11" i="8"/>
  <c r="F10" i="8"/>
  <c r="F9" i="8"/>
  <c r="F8" i="8"/>
  <c r="F7" i="8"/>
  <c r="F6" i="8"/>
  <c r="F5" i="8"/>
  <c r="F14" i="7"/>
  <c r="F13" i="7"/>
  <c r="F32" i="7"/>
  <c r="F33" i="7" s="1"/>
  <c r="F29" i="7"/>
  <c r="F30" i="7" s="1"/>
  <c r="F27" i="7"/>
  <c r="F23" i="7"/>
  <c r="F24" i="7" s="1"/>
  <c r="F20" i="7"/>
  <c r="F21" i="7" s="1"/>
  <c r="F17" i="7"/>
  <c r="F16" i="7"/>
  <c r="F10" i="7"/>
  <c r="F9" i="7"/>
  <c r="F8" i="7"/>
  <c r="F7" i="7"/>
  <c r="F6" i="7"/>
  <c r="F5" i="7"/>
  <c r="F4" i="7"/>
  <c r="F20" i="1"/>
  <c r="F11" i="7" l="1"/>
  <c r="F18" i="7"/>
  <c r="F34" i="7" s="1"/>
  <c r="F16" i="8"/>
  <c r="F12" i="8"/>
  <c r="F6" i="1"/>
  <c r="F15" i="2"/>
  <c r="F30" i="2"/>
  <c r="F31" i="2" s="1"/>
  <c r="F27" i="2"/>
  <c r="F28" i="2" s="1"/>
  <c r="F7" i="2"/>
  <c r="F39" i="1"/>
  <c r="F40" i="1" s="1"/>
  <c r="F12" i="1"/>
  <c r="F36" i="3"/>
  <c r="F24" i="2"/>
  <c r="F5" i="2"/>
  <c r="F37" i="2"/>
  <c r="F41" i="2"/>
  <c r="D11" i="1"/>
  <c r="F32" i="8" l="1"/>
  <c r="F34" i="8" s="1"/>
  <c r="F36" i="7"/>
  <c r="F35" i="7"/>
  <c r="F37" i="7"/>
  <c r="F10" i="3"/>
  <c r="F5" i="3"/>
  <c r="F10" i="1"/>
  <c r="F24" i="1"/>
  <c r="F23" i="1"/>
  <c r="F18" i="1"/>
  <c r="F5" i="1"/>
  <c r="XEX40" i="1"/>
  <c r="F7" i="1"/>
  <c r="F8" i="1"/>
  <c r="F17" i="1"/>
  <c r="F19" i="1"/>
  <c r="F9" i="1"/>
  <c r="F25" i="1"/>
  <c r="F29" i="1"/>
  <c r="F30" i="1" s="1"/>
  <c r="F38" i="2"/>
  <c r="F29" i="3"/>
  <c r="F30" i="3" s="1"/>
  <c r="F42" i="3"/>
  <c r="F43" i="3" s="1"/>
  <c r="F44" i="2"/>
  <c r="F45" i="2" s="1"/>
  <c r="F40" i="2"/>
  <c r="F42" i="2" s="1"/>
  <c r="F6" i="2"/>
  <c r="F26" i="3"/>
  <c r="F27" i="3" s="1"/>
  <c r="F47" i="2"/>
  <c r="F48" i="2" s="1"/>
  <c r="F15" i="1"/>
  <c r="F11" i="1"/>
  <c r="F19" i="3"/>
  <c r="D23" i="3"/>
  <c r="D22" i="3"/>
  <c r="D12" i="3"/>
  <c r="D11" i="3"/>
  <c r="D9" i="3"/>
  <c r="D8" i="3"/>
  <c r="D7" i="3"/>
  <c r="D34" i="2"/>
  <c r="D33" i="2"/>
  <c r="D23" i="2"/>
  <c r="D22" i="2"/>
  <c r="D12" i="2"/>
  <c r="D11" i="2"/>
  <c r="D10" i="2"/>
  <c r="D9" i="2"/>
  <c r="D8" i="2"/>
  <c r="F35" i="8" l="1"/>
  <c r="F33" i="8"/>
  <c r="F36" i="8" s="1"/>
  <c r="F6" i="3"/>
  <c r="F36" i="1"/>
  <c r="F37" i="1" s="1"/>
  <c r="F33" i="1"/>
  <c r="F26" i="1"/>
  <c r="F27" i="1" s="1"/>
  <c r="F13" i="1"/>
  <c r="F22" i="3"/>
  <c r="F11" i="3"/>
  <c r="D32" i="3"/>
  <c r="D15" i="3"/>
  <c r="D17" i="3"/>
  <c r="F23" i="3"/>
  <c r="F7" i="3"/>
  <c r="F8" i="3"/>
  <c r="F12" i="2"/>
  <c r="F11" i="2"/>
  <c r="F23" i="2"/>
  <c r="F16" i="3"/>
  <c r="F9" i="3"/>
  <c r="F10" i="2"/>
  <c r="F16" i="1"/>
  <c r="F21" i="1" s="1"/>
  <c r="F39" i="3"/>
  <c r="F12" i="3"/>
  <c r="F33" i="2"/>
  <c r="F34" i="2"/>
  <c r="F8" i="2"/>
  <c r="F22" i="2"/>
  <c r="F45" i="3"/>
  <c r="F46" i="3" s="1"/>
  <c r="F9" i="2"/>
  <c r="F32" i="1"/>
  <c r="F38" i="3"/>
  <c r="D18" i="3"/>
  <c r="D18" i="2"/>
  <c r="D17" i="2"/>
  <c r="D19" i="2"/>
  <c r="F34" i="1" l="1"/>
  <c r="F41" i="1"/>
  <c r="E43" i="1" s="1"/>
  <c r="F32" i="3"/>
  <c r="F33" i="3" s="1"/>
  <c r="F24" i="3"/>
  <c r="F38" i="7"/>
  <c r="F13" i="3"/>
  <c r="F40" i="3"/>
  <c r="F15" i="3"/>
  <c r="F17" i="3"/>
  <c r="F18" i="3"/>
  <c r="F25" i="2"/>
  <c r="F35" i="2"/>
  <c r="F17" i="2"/>
  <c r="F18" i="2"/>
  <c r="F19" i="2"/>
  <c r="F13" i="2"/>
  <c r="F16" i="2"/>
  <c r="F45" i="1" l="1"/>
  <c r="F46" i="1"/>
  <c r="F44" i="1"/>
  <c r="F47" i="1" s="1"/>
  <c r="F20" i="3"/>
  <c r="F47" i="3" s="1"/>
  <c r="F20" i="2"/>
  <c r="F49" i="2" s="1"/>
  <c r="F51" i="2" l="1"/>
  <c r="F52" i="2"/>
  <c r="F50" i="2"/>
  <c r="F50" i="3"/>
  <c r="F48" i="3"/>
  <c r="F49" i="3"/>
  <c r="F53" i="2" l="1"/>
  <c r="F51" i="3"/>
</calcChain>
</file>

<file path=xl/sharedStrings.xml><?xml version="1.0" encoding="utf-8"?>
<sst xmlns="http://schemas.openxmlformats.org/spreadsheetml/2006/main" count="398" uniqueCount="121">
  <si>
    <t>AVENIDA SIMON BOLIVAR</t>
  </si>
  <si>
    <t>Descripción</t>
  </si>
  <si>
    <t>Unid.</t>
  </si>
  <si>
    <t>Cant</t>
  </si>
  <si>
    <t>PINTURA TERMOPLÁSTICA LÍNEAS</t>
  </si>
  <si>
    <t>mL</t>
  </si>
  <si>
    <t>Suministro y Aplicación de pintura acrilica(base)</t>
  </si>
  <si>
    <t>m2</t>
  </si>
  <si>
    <t>Subtotal</t>
  </si>
  <si>
    <t>PINTURA TERMOPLÁSTICA FLECHAS Y LETREROS</t>
  </si>
  <si>
    <t>Und</t>
  </si>
  <si>
    <t>SEÑALIZACIÓN REGLAMENTARIA Y PREVENTIVA</t>
  </si>
  <si>
    <t>Suministro e instalación de Señales Reglamentarias y Preventivas 75 x 75 cm.</t>
  </si>
  <si>
    <t>SEÑALIZACIÓN INFORMATIVA</t>
  </si>
  <si>
    <t>TACHAS, TACHONES, HITOS</t>
  </si>
  <si>
    <t>AVENIDA CIUDAD DE CALI</t>
  </si>
  <si>
    <t>VALOR UNITARIO</t>
  </si>
  <si>
    <t>M2</t>
  </si>
  <si>
    <t>ADMINISTRACION</t>
  </si>
  <si>
    <t>IMPREVISTOS</t>
  </si>
  <si>
    <t>UTILIDAD</t>
  </si>
  <si>
    <t>COSTO TOTAL PROYECTO</t>
  </si>
  <si>
    <t xml:space="preserve"> ESTIMADO UNIDADES SEÑALES </t>
  </si>
  <si>
    <t>Señal Reglamentaria de 60 cm grado de reflectividad tipo XI o mayor </t>
  </si>
  <si>
    <t>Señal Reglamentaria de 75 cm grado de reflectividad tipo XI o mayor</t>
  </si>
  <si>
    <t>Señal Preventiva de 60 cm grado de reflectividad tipo XI o mayor</t>
  </si>
  <si>
    <t>Señal Preventiva de 75 cm grado de reflectividad tipo XI o mayor</t>
  </si>
  <si>
    <t xml:space="preserve">Señal Informativa de 60 cm grado de reflectividad tipo XI o mayor </t>
  </si>
  <si>
    <t>Señal Informativa de 75 cm grado de reflectividad tipo XI o mayor</t>
  </si>
  <si>
    <t>Señal Reglamentaria de 60 cm grado de reflectividad tipo XI o mayor con papel antigraffiti</t>
  </si>
  <si>
    <t>Señal Reglamentaria de 75 cm grado de reflectividad tipo XI o mayor con papel antigraffiti</t>
  </si>
  <si>
    <t>Señal Preventiva de 60 cm grado de reflectividad tipo XI o mayor con papel antigraffiti</t>
  </si>
  <si>
    <t>Señal Preventiva de 75 cm grado de reflectividad tipo XI o mayor con papel antigraffiti</t>
  </si>
  <si>
    <t>Señal Informativa de 60 cm grado de reflectividad tipo XI o mayor con papel antigraffiti</t>
  </si>
  <si>
    <t>Señal Informativa de 75 cm grado de reflectividad tipo XI o mayor con papel antigraffiti</t>
  </si>
  <si>
    <t>Retiro y traslado de señales existentes  dentro del perímetro urbano</t>
  </si>
  <si>
    <t>DISEÑO DE SEÑALIZACIÓN</t>
  </si>
  <si>
    <t>Km</t>
  </si>
  <si>
    <t>GEOREFERENCIACIÓN DE SEÑALIZACIÓN</t>
  </si>
  <si>
    <t>Item</t>
  </si>
  <si>
    <t xml:space="preserve"> cantidad / km/carril </t>
  </si>
  <si>
    <t>Valor unitario</t>
  </si>
  <si>
    <t>Ml</t>
  </si>
  <si>
    <t>Via vehicular</t>
  </si>
  <si>
    <t>Diseño de señalización</t>
  </si>
  <si>
    <t>Diagnóstico y diseño de señalización</t>
  </si>
  <si>
    <t>Georeferenciación de señalización</t>
  </si>
  <si>
    <t>Subtotal implementacion carril bici calle 5</t>
  </si>
  <si>
    <t>Longitud proyecto(km)</t>
  </si>
  <si>
    <t>PRESUPUESTO CALLE 5 (CARRIL BICI)</t>
  </si>
  <si>
    <t>Adicionales protección</t>
  </si>
  <si>
    <t>BORRADO DEMARCACION</t>
  </si>
  <si>
    <t>RETIRO SEÑALIZACION</t>
  </si>
  <si>
    <t>ml</t>
  </si>
  <si>
    <t>Georeferenciación de señalización + elaboracion de plano</t>
  </si>
  <si>
    <t>und</t>
  </si>
  <si>
    <t>Borrado Demarcacion</t>
  </si>
  <si>
    <t>SUBTOTAL</t>
  </si>
  <si>
    <t>Bicicarril</t>
  </si>
  <si>
    <t>Suministro y aplicación de pintura termoplástica para trafico blanca linea continua 15 cm de ancho (LATERAL)  (incluye microesferas)</t>
  </si>
  <si>
    <t>Suministro y aplicación de pintura termoplástica para trafico amarilla linea continua 40 cm de ancho (zona antibloqueo).  (incluye microesferas)</t>
  </si>
  <si>
    <t>Calle Quinta</t>
  </si>
  <si>
    <t>Avenida Simón Bolívar</t>
  </si>
  <si>
    <t>Avenida Ciudad de Cali</t>
  </si>
  <si>
    <t>Avenida de  los cerros</t>
  </si>
  <si>
    <t>Autopista Sur</t>
  </si>
  <si>
    <t>Total corredores</t>
  </si>
  <si>
    <t>Suministro y aplicación de pintura termoplástica de 90 mills para tráfico blanca linea  continua de 20 cms de ancho (incluye microesferas)</t>
  </si>
  <si>
    <t>Pictograma en pintura termoplástica blanca(incluye suministro y aplicación de material)</t>
  </si>
  <si>
    <t>Flecha tipo fd directo en pintura termoplástica(incluye suministro y aplicación de material)</t>
  </si>
  <si>
    <t>Flecha tipo fd (directo + giro) en pintura termoplástica 90 mills(incluye suministro y aplicación de material)</t>
  </si>
  <si>
    <t>Señales preventivas y reglamentarias (45 x 45 cms) soporte tubo galvanizado de 2"(TIPO XI- Incluye suministro e instalacion)</t>
  </si>
  <si>
    <t>Demarcacion cruces, cebra u otros(Incluye Suministro y aplicación)</t>
  </si>
  <si>
    <t>Imprimante negro 0,20 ancho(Incluye Suministro y aplicación)</t>
  </si>
  <si>
    <t>Imprimante negro(Incluye Suministro y aplicación)</t>
  </si>
  <si>
    <t>Suministro y aplicación de pintura termoplástica para tráfico blanca linea  continua de 15cms de ancho de 90 mills (incluye microesferas)</t>
  </si>
  <si>
    <t>Suministro y aplicación de pintura termoplástica para tráfico blanca linea  discontinua de 12cms de ancho de 90 mills(incluye microesferas)</t>
  </si>
  <si>
    <t>Flecha tipo fd directo en pintura termoplástica de 90 mills (incluye microesferas)</t>
  </si>
  <si>
    <t>Flecha tipo fd (directo + giro) en pintura termoplástica  de 90 mills (Incluye Suministro y aplicación)</t>
  </si>
  <si>
    <t>Señales preventivas , reglamentarias e informativas (75 cms Tipo XI)(Incluye Suministro e instalacion)</t>
  </si>
  <si>
    <t>Demarcacion de franjas achuradas de proteccion y achurado para carriles vehiculares(Incluye Suministro y aplicación)</t>
  </si>
  <si>
    <t>Boyas grandes 20x20x7 cm (Incluye Suministro e instalacion)</t>
  </si>
  <si>
    <t>Boyas pequeñas 13X13X5 cm(Incluye Suministroe instalacion)</t>
  </si>
  <si>
    <t>Delineador tubular 75 cm de 8cm de diametro(Incluye Suministro e instalacion)</t>
  </si>
  <si>
    <t>Borrado  de demarcacion (Incluye equipo de borrado de acuerdo a la Resolución 1885 de 2015)</t>
  </si>
  <si>
    <t>Retiro Señales y disposicion final en la ciudad</t>
  </si>
  <si>
    <t>Suministro y aplicación de pintura termoplástica para trafico amarilla linea continua 15 cm de ancho 90 mills (LATERAL)  (incluye microesferas)</t>
  </si>
  <si>
    <t>Suministro y aplicación de pintura termoplástica para trafico blanca linea discontinua 12 cm de ancho  de 90 mills(Carril Unidireccional Mixtos).  (incluye microesferas)</t>
  </si>
  <si>
    <t>Suministro y aplicación de pintura termoplástica para trafico blanca linea discontinua 20 cm de ancho 1x1 de 90 mills (inicio/fin de carril).  (incluye microesferas)</t>
  </si>
  <si>
    <t>Suministro y aplicación de pintura termoplástica para trafico blanca linea continua 12 cm de ancho de 90 mills (de parada).  (incluye microesferas)</t>
  </si>
  <si>
    <t>Suministro y aplicación de pintura termoplástica para trafico blanca linea continua 60 cm de ancho de 90 mills(de pare).  (incluye microesferas)</t>
  </si>
  <si>
    <t>Suministro y aplicación de pintura termoplástica para trafico blanca linea continua 40 cm de ancho  90 mills (cebras).  (incluye microesferas)</t>
  </si>
  <si>
    <t>Imprimante negro 0,12 ancho(incluye suministro y aplicación)</t>
  </si>
  <si>
    <t>Imprimante negro 0,15 ancho(incluye suministro y aplicación)</t>
  </si>
  <si>
    <t>Imprimante negro 0,20 ancho(incluye suministro y aplicación)</t>
  </si>
  <si>
    <t>Imprimante negro 0,40 ancho(incluye suministro y aplicación)</t>
  </si>
  <si>
    <t>Imprimante negro 0,60 ancho(incluye suministro y aplicación)</t>
  </si>
  <si>
    <t>Suministro y aplicación de pintura termoplásticas para Flechas tipo FD de 90 mills.(incluye suministro y aplicación)</t>
  </si>
  <si>
    <t>Suministro y aplicación de pintura termoplástica para Flechas tipo FD+GIRO de 90 mills.(incluye suministro y aplicación)</t>
  </si>
  <si>
    <t>Suministro y aplicación de pintura termoplástica para Flechas fin de carril 90 mills .(incluye suministro y aplicación)</t>
  </si>
  <si>
    <t>Señal tipo Chevrón(incluye suministro e instalacion)</t>
  </si>
  <si>
    <t>TACHAS(incluye suministro e instalacion)</t>
  </si>
  <si>
    <t>DELINEADOR TUBULAR 75 cmde 8 cm de diametro (incluye suministro e instalacion)</t>
  </si>
  <si>
    <t>Suministro y aplicación de pintura termoplástica para trafico amarilla linea continua 15 cm de ancho de 90 mills(LATERAL)  (incluye microesferas)</t>
  </si>
  <si>
    <t>Suministro y aplicación de pintura termoplástica para trafico blanca linea continua 15 cm de ancho de 90 mills (LATERAL)  (incluye microesferas)</t>
  </si>
  <si>
    <t>Suministro y aplicación de pintura termoplástica para trafico blanca linea discontinua 12 cm de ancho de 90 mills (Carril Unidireccional Mixtos).  (incluye microesferas)</t>
  </si>
  <si>
    <t>Suministro y aplicación de pintura termoplástica para trafico blanca linea discontinua 20 cm de ancho 1x1de 90 mills (inicio/fin de carril).  (incluye microesferas)</t>
  </si>
  <si>
    <t>Suministro y aplicación de pintura termoplástica para trafico blanca linea continua 12 cm de ancho de 90 mills (de parada)  (incluye microesferas)</t>
  </si>
  <si>
    <t>Suministro y aplicación de pintura termoplástica para trafico blanca linea continua 60 cm de ancho de 90 mills (de pare)  (incluye microesferas)</t>
  </si>
  <si>
    <t>Suministro y aplicación de pintura termoplástica para trafico amarilla linea continua 40 cm de ancho de 90 mills (zona antibloqueo)  (incluye microesferas)</t>
  </si>
  <si>
    <t>Suministro y aplicación de pintura termoplástica para trafico blanca linea continua 40 cm de ancho de 90 mills (cebras)  (incluye microesferas)</t>
  </si>
  <si>
    <t>Valor Total</t>
  </si>
  <si>
    <t>AUTOPISTA SUR</t>
  </si>
  <si>
    <t>AVENIDA DE LOS CERROS</t>
  </si>
  <si>
    <t>Suministro y aplicación de pintura termoplastica metodo extrusion</t>
  </si>
  <si>
    <t>Suministro y aplicación de pintura termoplastica metodo Spray</t>
  </si>
  <si>
    <t xml:space="preserve">Suministro y aplicación de pintura acriliba </t>
  </si>
  <si>
    <t>Suministro y aplicación de pintura plastico en frio bicomponente</t>
  </si>
  <si>
    <t>Suministro y aplicación de pintura plastico en frio monocomponente</t>
  </si>
  <si>
    <t xml:space="preserve">Corredor Vial </t>
  </si>
  <si>
    <t>Kilómetros a señalizar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</si>
</sst>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.00;[Red]\-&quot;$&quot;#,##0.00"/>
    <numFmt numFmtId="165" formatCode="_-&quot;$&quot;* #,##0_-;\-&quot;$&quot;* #,##0_-;_-&quot;$&quot;* &quot;-&quot;_-;_-@_-"/>
    <numFmt numFmtId="166" formatCode="_-* #,##0.00_-;\-* #,##0.00_-;_-* &quot;-&quot;??_-;_-@_-"/>
    <numFmt numFmtId="167" formatCode="_(&quot;$&quot;\ * #,##0.00_);_(&quot;$&quot;\ * \(#,##0.00\);_(&quot;$&quot;\ * &quot;-&quot;??_);_(@_)"/>
    <numFmt numFmtId="168" formatCode="&quot;$&quot;\ #,##0"/>
    <numFmt numFmtId="169" formatCode="_-* #,##0\ _P_t_s_-;\-* #,##0\ _P_t_s_-;_-* &quot;-&quot;??\ _P_t_s_-;_-@_-"/>
    <numFmt numFmtId="170" formatCode="0.0%"/>
    <numFmt numFmtId="171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59">
    <xf numFmtId="0" fontId="0" fillId="0" borderId="0" xfId="0"/>
    <xf numFmtId="0" fontId="6" fillId="0" borderId="1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5" fillId="0" borderId="1" xfId="0" applyFont="1" applyFill="1" applyBorder="1" applyProtection="1">
      <protection locked="0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justify" vertical="center" wrapText="1"/>
    </xf>
    <xf numFmtId="4" fontId="4" fillId="0" borderId="4" xfId="3" applyNumberFormat="1" applyFont="1" applyFill="1" applyBorder="1" applyAlignment="1">
      <alignment horizontal="center" vertical="center"/>
    </xf>
    <xf numFmtId="0" fontId="3" fillId="0" borderId="14" xfId="3" applyNumberFormat="1" applyFont="1" applyFill="1" applyBorder="1" applyAlignment="1">
      <alignment horizontal="left" vertical="center" wrapText="1"/>
    </xf>
    <xf numFmtId="0" fontId="4" fillId="0" borderId="17" xfId="3" applyNumberFormat="1" applyFont="1" applyFill="1" applyBorder="1" applyAlignment="1">
      <alignment horizontal="left" vertical="center" wrapText="1"/>
    </xf>
    <xf numFmtId="0" fontId="3" fillId="0" borderId="17" xfId="3" applyNumberFormat="1" applyFont="1" applyFill="1" applyBorder="1" applyAlignment="1">
      <alignment horizontal="right" vertical="center" wrapText="1"/>
    </xf>
    <xf numFmtId="0" fontId="3" fillId="0" borderId="17" xfId="3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right" vertical="center" wrapText="1"/>
      <protection locked="0"/>
    </xf>
    <xf numFmtId="3" fontId="4" fillId="0" borderId="6" xfId="1" applyNumberFormat="1" applyFont="1" applyFill="1" applyBorder="1" applyAlignment="1">
      <alignment horizontal="center" vertical="center"/>
    </xf>
    <xf numFmtId="4" fontId="3" fillId="0" borderId="4" xfId="3" applyNumberFormat="1" applyFont="1" applyFill="1" applyBorder="1" applyAlignment="1">
      <alignment horizontal="center" vertical="center"/>
    </xf>
    <xf numFmtId="0" fontId="3" fillId="0" borderId="17" xfId="3" applyNumberFormat="1" applyFont="1" applyFill="1" applyBorder="1" applyAlignment="1">
      <alignment vertical="center" wrapText="1"/>
    </xf>
    <xf numFmtId="0" fontId="4" fillId="0" borderId="17" xfId="3" applyNumberFormat="1" applyFont="1" applyFill="1" applyBorder="1" applyAlignment="1">
      <alignment vertical="center" wrapText="1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4" fillId="0" borderId="19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9" fontId="5" fillId="0" borderId="4" xfId="2" applyFont="1" applyFill="1" applyBorder="1" applyAlignment="1">
      <alignment horizont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wrapText="1"/>
      <protection locked="0"/>
    </xf>
    <xf numFmtId="3" fontId="3" fillId="0" borderId="6" xfId="1" applyNumberFormat="1" applyFont="1" applyFill="1" applyBorder="1" applyAlignment="1">
      <alignment horizontal="center" vertical="center"/>
    </xf>
    <xf numFmtId="170" fontId="5" fillId="0" borderId="15" xfId="2" applyNumberFormat="1" applyFont="1" applyFill="1" applyBorder="1" applyAlignment="1">
      <alignment horizontal="center"/>
    </xf>
    <xf numFmtId="9" fontId="5" fillId="0" borderId="3" xfId="2" applyFont="1" applyFill="1" applyBorder="1" applyAlignment="1">
      <alignment horizontal="center"/>
    </xf>
    <xf numFmtId="9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9" fontId="4" fillId="0" borderId="6" xfId="1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4" fontId="4" fillId="0" borderId="20" xfId="3" applyNumberFormat="1" applyFont="1" applyFill="1" applyBorder="1" applyAlignment="1">
      <alignment horizontal="center" vertical="center"/>
    </xf>
    <xf numFmtId="3" fontId="4" fillId="0" borderId="20" xfId="1" applyNumberFormat="1" applyFont="1" applyFill="1" applyBorder="1" applyAlignment="1">
      <alignment horizontal="center" vertical="center"/>
    </xf>
    <xf numFmtId="9" fontId="4" fillId="0" borderId="28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/>
    <xf numFmtId="164" fontId="3" fillId="2" borderId="0" xfId="0" applyNumberFormat="1" applyFont="1" applyFill="1"/>
    <xf numFmtId="171" fontId="4" fillId="2" borderId="0" xfId="0" applyNumberFormat="1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17" xfId="3" applyNumberFormat="1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70" fontId="3" fillId="0" borderId="15" xfId="2" applyNumberFormat="1" applyFont="1" applyFill="1" applyBorder="1" applyAlignment="1">
      <alignment horizontal="center" vertical="center"/>
    </xf>
    <xf numFmtId="9" fontId="3" fillId="0" borderId="4" xfId="2" applyFont="1" applyFill="1" applyBorder="1" applyAlignment="1">
      <alignment horizontal="center" vertical="center"/>
    </xf>
    <xf numFmtId="9" fontId="3" fillId="0" borderId="3" xfId="2" applyFont="1" applyFill="1" applyBorder="1" applyAlignment="1">
      <alignment horizontal="center" vertical="center"/>
    </xf>
    <xf numFmtId="165" fontId="4" fillId="0" borderId="15" xfId="4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9" fontId="4" fillId="0" borderId="30" xfId="1" applyNumberFormat="1" applyFont="1" applyFill="1" applyBorder="1" applyAlignment="1">
      <alignment vertical="center"/>
    </xf>
    <xf numFmtId="164" fontId="4" fillId="2" borderId="29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165" fontId="4" fillId="0" borderId="16" xfId="4" applyFont="1" applyFill="1" applyBorder="1" applyAlignment="1" applyProtection="1">
      <alignment horizontal="center" vertical="center"/>
      <protection locked="0"/>
    </xf>
    <xf numFmtId="165" fontId="3" fillId="0" borderId="26" xfId="4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168" fontId="4" fillId="0" borderId="18" xfId="0" applyNumberFormat="1" applyFont="1" applyFill="1" applyBorder="1" applyAlignment="1">
      <alignment horizontal="right" vertical="center"/>
    </xf>
    <xf numFmtId="168" fontId="3" fillId="0" borderId="18" xfId="0" applyNumberFormat="1" applyFont="1" applyFill="1" applyBorder="1" applyAlignment="1">
      <alignment horizontal="right" vertical="center"/>
    </xf>
    <xf numFmtId="0" fontId="6" fillId="0" borderId="18" xfId="0" applyFont="1" applyFill="1" applyBorder="1" applyProtection="1">
      <protection locked="0"/>
    </xf>
    <xf numFmtId="0" fontId="6" fillId="0" borderId="21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32" xfId="0" applyFont="1" applyBorder="1" applyProtection="1">
      <protection locked="0"/>
    </xf>
    <xf numFmtId="0" fontId="8" fillId="0" borderId="34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169" fontId="4" fillId="0" borderId="6" xfId="1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9" fontId="3" fillId="0" borderId="8" xfId="0" applyNumberFormat="1" applyFont="1" applyFill="1" applyBorder="1" applyAlignment="1" applyProtection="1">
      <alignment horizontal="center" vertical="center"/>
      <protection locked="0"/>
    </xf>
    <xf numFmtId="165" fontId="3" fillId="0" borderId="31" xfId="4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5" fontId="3" fillId="0" borderId="15" xfId="4" applyFont="1" applyFill="1" applyBorder="1" applyAlignment="1">
      <alignment horizontal="center" vertical="center"/>
    </xf>
    <xf numFmtId="165" fontId="3" fillId="0" borderId="16" xfId="4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7" xfId="3" applyNumberFormat="1" applyFont="1" applyFill="1" applyBorder="1" applyAlignment="1">
      <alignment horizontal="left" vertical="center" wrapText="1"/>
    </xf>
    <xf numFmtId="0" fontId="4" fillId="0" borderId="4" xfId="3" applyNumberFormat="1" applyFont="1" applyFill="1" applyBorder="1" applyAlignment="1">
      <alignment horizontal="left" vertical="center" wrapText="1"/>
    </xf>
    <xf numFmtId="0" fontId="4" fillId="0" borderId="7" xfId="3" applyNumberFormat="1" applyFont="1" applyFill="1" applyBorder="1" applyAlignment="1">
      <alignment horizontal="left" vertical="center" wrapText="1"/>
    </xf>
    <xf numFmtId="0" fontId="4" fillId="0" borderId="19" xfId="3" applyNumberFormat="1" applyFont="1" applyFill="1" applyBorder="1" applyAlignment="1">
      <alignment horizontal="left" vertical="center" wrapText="1"/>
    </xf>
    <xf numFmtId="0" fontId="4" fillId="0" borderId="20" xfId="3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</cellXfs>
  <cellStyles count="6">
    <cellStyle name="Millares" xfId="1" builtinId="3"/>
    <cellStyle name="Moneda [0]" xfId="4" builtinId="7"/>
    <cellStyle name="Moneda 2" xfId="5"/>
    <cellStyle name="Normal" xfId="0" builtinId="0"/>
    <cellStyle name="Normal 4 2" xfId="3"/>
    <cellStyle name="Porcentaje" xfId="2" builtinId="5"/>
  </cellStyles>
  <dxfs count="7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%20EJECUCION\11.%20CDAV\3.%20ANEXOS%20PLIEGOS\ENTREGA%201\CANTIDADES%20CD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"/>
      <sheetName val="COSTO SIMON BOLIVAR"/>
      <sheetName val="COSTO CIUDAD DE CALI"/>
      <sheetName val="COSTO CIUDAD DE CALI 2"/>
    </sheetNames>
    <sheetDataSet>
      <sheetData sheetId="0">
        <row r="3">
          <cell r="H3">
            <v>36608.54</v>
          </cell>
        </row>
        <row r="5">
          <cell r="H5">
            <v>21948.777000000002</v>
          </cell>
        </row>
        <row r="6">
          <cell r="H6">
            <v>3878.1525000000006</v>
          </cell>
        </row>
        <row r="7">
          <cell r="H7">
            <v>1200</v>
          </cell>
        </row>
        <row r="8">
          <cell r="H8">
            <v>2100</v>
          </cell>
        </row>
        <row r="9">
          <cell r="H9">
            <v>1204.32</v>
          </cell>
        </row>
        <row r="10">
          <cell r="H10">
            <v>862.34400000000005</v>
          </cell>
        </row>
        <row r="11">
          <cell r="H11">
            <v>86.234400000000022</v>
          </cell>
        </row>
        <row r="12">
          <cell r="H12">
            <v>691.2</v>
          </cell>
        </row>
        <row r="18">
          <cell r="E18">
            <v>17765.04</v>
          </cell>
        </row>
        <row r="19">
          <cell r="E19">
            <v>1184.2529999999999</v>
          </cell>
        </row>
        <row r="20">
          <cell r="E20">
            <v>1020</v>
          </cell>
        </row>
        <row r="21">
          <cell r="E21">
            <v>1785</v>
          </cell>
        </row>
        <row r="22">
          <cell r="E22">
            <v>1208.6400000000001</v>
          </cell>
        </row>
        <row r="23">
          <cell r="E23">
            <v>592.12649999999996</v>
          </cell>
        </row>
        <row r="24">
          <cell r="E24">
            <v>59.212649999999996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EX54"/>
  <sheetViews>
    <sheetView showGridLines="0" topLeftCell="A10" workbookViewId="0">
      <selection activeCell="C44" sqref="C44:D44"/>
    </sheetView>
  </sheetViews>
  <sheetFormatPr baseColWidth="10" defaultColWidth="0" defaultRowHeight="14.25" zeroHeight="1" x14ac:dyDescent="0.2"/>
  <cols>
    <col min="1" max="1" width="6.28515625" style="9" customWidth="1"/>
    <col min="2" max="2" width="72.5703125" style="9" customWidth="1"/>
    <col min="3" max="3" width="8.28515625" style="12" customWidth="1"/>
    <col min="4" max="4" width="21.5703125" style="75" customWidth="1"/>
    <col min="5" max="5" width="12.140625" style="75" customWidth="1"/>
    <col min="6" max="6" width="13.28515625" style="75" customWidth="1"/>
    <col min="7" max="7" width="12.140625" style="9" customWidth="1"/>
    <col min="8" max="8" width="23.28515625" style="9" hidden="1"/>
    <col min="9" max="16377" width="9.140625" style="9" hidden="1"/>
    <col min="16378" max="16384" width="10.140625" style="9" hidden="1"/>
  </cols>
  <sheetData>
    <row r="1" spans="2:6" ht="15" thickBot="1" x14ac:dyDescent="0.25"/>
    <row r="2" spans="2:6" s="15" customFormat="1" ht="15.75" thickBot="1" x14ac:dyDescent="0.3">
      <c r="B2" s="122" t="s">
        <v>49</v>
      </c>
      <c r="C2" s="123"/>
      <c r="D2" s="123"/>
      <c r="E2" s="123"/>
      <c r="F2" s="124"/>
    </row>
    <row r="3" spans="2:6" s="11" customFormat="1" ht="44.25" customHeight="1" x14ac:dyDescent="0.25">
      <c r="B3" s="117" t="s">
        <v>39</v>
      </c>
      <c r="C3" s="118" t="s">
        <v>10</v>
      </c>
      <c r="D3" s="119" t="s">
        <v>40</v>
      </c>
      <c r="E3" s="119" t="s">
        <v>41</v>
      </c>
      <c r="F3" s="119" t="s">
        <v>111</v>
      </c>
    </row>
    <row r="4" spans="2:6" s="11" customFormat="1" ht="15" x14ac:dyDescent="0.25">
      <c r="B4" s="52" t="s">
        <v>58</v>
      </c>
      <c r="C4" s="52"/>
      <c r="D4" s="74"/>
      <c r="E4" s="85"/>
      <c r="F4" s="85"/>
    </row>
    <row r="5" spans="2:6" ht="28.5" x14ac:dyDescent="0.2">
      <c r="B5" s="70" t="s">
        <v>67</v>
      </c>
      <c r="C5" s="51" t="s">
        <v>42</v>
      </c>
      <c r="D5" s="71">
        <v>1000</v>
      </c>
      <c r="E5" s="86"/>
      <c r="F5" s="86">
        <f t="shared" ref="F5:F12" si="0">+E5*D5</f>
        <v>0</v>
      </c>
    </row>
    <row r="6" spans="2:6" ht="28.5" x14ac:dyDescent="0.2">
      <c r="B6" s="18" t="s">
        <v>68</v>
      </c>
      <c r="C6" s="58" t="s">
        <v>17</v>
      </c>
      <c r="D6" s="72">
        <v>8</v>
      </c>
      <c r="E6" s="86"/>
      <c r="F6" s="86">
        <f t="shared" si="0"/>
        <v>0</v>
      </c>
    </row>
    <row r="7" spans="2:6" ht="28.5" x14ac:dyDescent="0.2">
      <c r="B7" s="19" t="s">
        <v>69</v>
      </c>
      <c r="C7" s="58" t="s">
        <v>10</v>
      </c>
      <c r="D7" s="72">
        <v>8</v>
      </c>
      <c r="E7" s="86"/>
      <c r="F7" s="86">
        <f t="shared" si="0"/>
        <v>0</v>
      </c>
    </row>
    <row r="8" spans="2:6" ht="28.5" x14ac:dyDescent="0.2">
      <c r="B8" s="19" t="s">
        <v>70</v>
      </c>
      <c r="C8" s="58" t="s">
        <v>10</v>
      </c>
      <c r="D8" s="72">
        <v>8</v>
      </c>
      <c r="E8" s="86"/>
      <c r="F8" s="86">
        <f t="shared" si="0"/>
        <v>0</v>
      </c>
    </row>
    <row r="9" spans="2:6" ht="28.5" x14ac:dyDescent="0.2">
      <c r="B9" s="18" t="s">
        <v>71</v>
      </c>
      <c r="C9" s="68" t="s">
        <v>10</v>
      </c>
      <c r="D9" s="72">
        <v>30</v>
      </c>
      <c r="E9" s="86"/>
      <c r="F9" s="86">
        <f t="shared" si="0"/>
        <v>0</v>
      </c>
    </row>
    <row r="10" spans="2:6" x14ac:dyDescent="0.2">
      <c r="B10" s="18" t="s">
        <v>72</v>
      </c>
      <c r="C10" s="58" t="s">
        <v>17</v>
      </c>
      <c r="D10" s="72">
        <v>220</v>
      </c>
      <c r="E10" s="86"/>
      <c r="F10" s="86">
        <f t="shared" si="0"/>
        <v>0</v>
      </c>
    </row>
    <row r="11" spans="2:6" x14ac:dyDescent="0.2">
      <c r="B11" s="18" t="s">
        <v>73</v>
      </c>
      <c r="C11" s="20" t="s">
        <v>5</v>
      </c>
      <c r="D11" s="73">
        <f>+D5</f>
        <v>1000</v>
      </c>
      <c r="E11" s="86"/>
      <c r="F11" s="86">
        <f t="shared" si="0"/>
        <v>0</v>
      </c>
    </row>
    <row r="12" spans="2:6" x14ac:dyDescent="0.2">
      <c r="B12" s="18" t="s">
        <v>74</v>
      </c>
      <c r="C12" s="58" t="s">
        <v>17</v>
      </c>
      <c r="D12" s="72">
        <v>220</v>
      </c>
      <c r="E12" s="86"/>
      <c r="F12" s="86">
        <f t="shared" si="0"/>
        <v>0</v>
      </c>
    </row>
    <row r="13" spans="2:6" ht="16.5" customHeight="1" x14ac:dyDescent="0.2">
      <c r="B13" s="23" t="s">
        <v>8</v>
      </c>
      <c r="C13" s="58"/>
      <c r="D13" s="72"/>
      <c r="E13" s="86"/>
      <c r="F13" s="87">
        <f>SUM(F5:F12)</f>
        <v>0</v>
      </c>
    </row>
    <row r="14" spans="2:6" s="15" customFormat="1" ht="16.5" customHeight="1" x14ac:dyDescent="0.25">
      <c r="B14" s="53" t="s">
        <v>43</v>
      </c>
      <c r="C14" s="16"/>
      <c r="D14" s="74"/>
      <c r="E14" s="86"/>
      <c r="F14" s="86"/>
    </row>
    <row r="15" spans="2:6" ht="28.5" x14ac:dyDescent="0.2">
      <c r="B15" s="18" t="s">
        <v>75</v>
      </c>
      <c r="C15" s="58" t="s">
        <v>42</v>
      </c>
      <c r="D15" s="72">
        <v>1000</v>
      </c>
      <c r="E15" s="86"/>
      <c r="F15" s="86">
        <f>+E15*D15</f>
        <v>0</v>
      </c>
    </row>
    <row r="16" spans="2:6" ht="28.5" x14ac:dyDescent="0.2">
      <c r="B16" s="18" t="s">
        <v>76</v>
      </c>
      <c r="C16" s="58" t="s">
        <v>42</v>
      </c>
      <c r="D16" s="72">
        <v>1000</v>
      </c>
      <c r="E16" s="86"/>
      <c r="F16" s="86">
        <f>+E16*D16</f>
        <v>0</v>
      </c>
    </row>
    <row r="17" spans="2:6" ht="28.5" x14ac:dyDescent="0.2">
      <c r="B17" s="19" t="s">
        <v>77</v>
      </c>
      <c r="C17" s="58" t="s">
        <v>10</v>
      </c>
      <c r="D17" s="72">
        <v>20</v>
      </c>
      <c r="E17" s="86"/>
      <c r="F17" s="86">
        <f>+E17*D17</f>
        <v>0</v>
      </c>
    </row>
    <row r="18" spans="2:6" x14ac:dyDescent="0.2">
      <c r="B18" s="18" t="s">
        <v>72</v>
      </c>
      <c r="C18" s="58" t="s">
        <v>17</v>
      </c>
      <c r="D18" s="72">
        <v>100</v>
      </c>
      <c r="E18" s="86"/>
      <c r="F18" s="86">
        <f>+E18*D18</f>
        <v>0</v>
      </c>
    </row>
    <row r="19" spans="2:6" ht="28.5" x14ac:dyDescent="0.2">
      <c r="B19" s="19" t="s">
        <v>78</v>
      </c>
      <c r="C19" s="58" t="s">
        <v>10</v>
      </c>
      <c r="D19" s="72">
        <v>20</v>
      </c>
      <c r="E19" s="86"/>
      <c r="F19" s="86">
        <f>+E19*D19</f>
        <v>0</v>
      </c>
    </row>
    <row r="20" spans="2:6" ht="28.5" x14ac:dyDescent="0.2">
      <c r="B20" s="19" t="s">
        <v>79</v>
      </c>
      <c r="C20" s="58" t="s">
        <v>10</v>
      </c>
      <c r="D20" s="72">
        <v>30</v>
      </c>
      <c r="E20" s="86"/>
      <c r="F20" s="86">
        <f>E20*D20</f>
        <v>0</v>
      </c>
    </row>
    <row r="21" spans="2:6" ht="16.5" customHeight="1" x14ac:dyDescent="0.2">
      <c r="B21" s="23" t="s">
        <v>8</v>
      </c>
      <c r="C21" s="58"/>
      <c r="D21" s="72"/>
      <c r="E21" s="86"/>
      <c r="F21" s="87">
        <f>SUM(F15:F20)</f>
        <v>0</v>
      </c>
    </row>
    <row r="22" spans="2:6" s="15" customFormat="1" ht="16.5" customHeight="1" x14ac:dyDescent="0.25">
      <c r="B22" s="53" t="s">
        <v>50</v>
      </c>
      <c r="C22" s="16"/>
      <c r="D22" s="74"/>
      <c r="E22" s="86"/>
      <c r="F22" s="86"/>
    </row>
    <row r="23" spans="2:6" ht="28.5" x14ac:dyDescent="0.2">
      <c r="B23" s="18" t="s">
        <v>80</v>
      </c>
      <c r="C23" s="58" t="s">
        <v>17</v>
      </c>
      <c r="D23" s="72">
        <v>358</v>
      </c>
      <c r="E23" s="86"/>
      <c r="F23" s="86">
        <f>+E23*D23</f>
        <v>0</v>
      </c>
    </row>
    <row r="24" spans="2:6" x14ac:dyDescent="0.2">
      <c r="B24" s="18" t="s">
        <v>81</v>
      </c>
      <c r="C24" s="58" t="s">
        <v>10</v>
      </c>
      <c r="D24" s="72">
        <v>30</v>
      </c>
      <c r="E24" s="86"/>
      <c r="F24" s="86">
        <f>+E24*D24</f>
        <v>0</v>
      </c>
    </row>
    <row r="25" spans="2:6" x14ac:dyDescent="0.2">
      <c r="B25" s="18" t="s">
        <v>82</v>
      </c>
      <c r="C25" s="58" t="s">
        <v>10</v>
      </c>
      <c r="D25" s="72">
        <v>495</v>
      </c>
      <c r="E25" s="86"/>
      <c r="F25" s="86">
        <f>+E25*D25</f>
        <v>0</v>
      </c>
    </row>
    <row r="26" spans="2:6" ht="28.5" x14ac:dyDescent="0.2">
      <c r="B26" s="18" t="s">
        <v>83</v>
      </c>
      <c r="C26" s="58" t="s">
        <v>10</v>
      </c>
      <c r="D26" s="72">
        <v>30</v>
      </c>
      <c r="E26" s="86"/>
      <c r="F26" s="86">
        <f>+E26*D26</f>
        <v>0</v>
      </c>
    </row>
    <row r="27" spans="2:6" ht="16.5" customHeight="1" x14ac:dyDescent="0.2">
      <c r="B27" s="23" t="s">
        <v>8</v>
      </c>
      <c r="C27" s="58"/>
      <c r="D27" s="72"/>
      <c r="E27" s="86"/>
      <c r="F27" s="87">
        <f>SUM(F23:F26)</f>
        <v>0</v>
      </c>
    </row>
    <row r="28" spans="2:6" s="15" customFormat="1" ht="16.5" customHeight="1" x14ac:dyDescent="0.25">
      <c r="B28" s="53" t="s">
        <v>44</v>
      </c>
      <c r="C28" s="16"/>
      <c r="D28" s="74"/>
      <c r="E28" s="86"/>
      <c r="F28" s="86"/>
    </row>
    <row r="29" spans="2:6" ht="16.5" customHeight="1" x14ac:dyDescent="0.2">
      <c r="B29" s="18" t="s">
        <v>45</v>
      </c>
      <c r="C29" s="58" t="s">
        <v>37</v>
      </c>
      <c r="D29" s="72">
        <v>1</v>
      </c>
      <c r="E29" s="86"/>
      <c r="F29" s="86">
        <f>+E29*D29</f>
        <v>0</v>
      </c>
    </row>
    <row r="30" spans="2:6" ht="16.5" customHeight="1" x14ac:dyDescent="0.2">
      <c r="B30" s="23" t="s">
        <v>8</v>
      </c>
      <c r="C30" s="58"/>
      <c r="D30" s="72"/>
      <c r="E30" s="86"/>
      <c r="F30" s="87">
        <f>SUM(F29)</f>
        <v>0</v>
      </c>
    </row>
    <row r="31" spans="2:6" s="15" customFormat="1" ht="16.5" customHeight="1" x14ac:dyDescent="0.25">
      <c r="B31" s="53" t="s">
        <v>56</v>
      </c>
      <c r="C31" s="16"/>
      <c r="D31" s="74"/>
      <c r="E31" s="86"/>
      <c r="F31" s="86"/>
    </row>
    <row r="32" spans="2:6" ht="28.5" x14ac:dyDescent="0.2">
      <c r="B32" s="18" t="s">
        <v>84</v>
      </c>
      <c r="C32" s="58" t="s">
        <v>53</v>
      </c>
      <c r="D32" s="72">
        <v>3000</v>
      </c>
      <c r="E32" s="86"/>
      <c r="F32" s="86">
        <f>+E32*D32</f>
        <v>0</v>
      </c>
    </row>
    <row r="33" spans="2:7 16378:16378" ht="28.5" x14ac:dyDescent="0.2">
      <c r="B33" s="18" t="s">
        <v>84</v>
      </c>
      <c r="C33" s="58" t="s">
        <v>7</v>
      </c>
      <c r="D33" s="72">
        <v>250</v>
      </c>
      <c r="E33" s="86"/>
      <c r="F33" s="86">
        <f>+E33*D33</f>
        <v>0</v>
      </c>
    </row>
    <row r="34" spans="2:7 16378:16378" ht="16.5" customHeight="1" x14ac:dyDescent="0.2">
      <c r="B34" s="23" t="s">
        <v>8</v>
      </c>
      <c r="C34" s="58"/>
      <c r="D34" s="72"/>
      <c r="E34" s="86"/>
      <c r="F34" s="87">
        <f>SUM(F32:F33)</f>
        <v>0</v>
      </c>
    </row>
    <row r="35" spans="2:7 16378:16378" ht="16.5" customHeight="1" x14ac:dyDescent="0.2">
      <c r="B35" s="25" t="s">
        <v>52</v>
      </c>
      <c r="C35" s="58"/>
      <c r="D35" s="72"/>
      <c r="E35" s="86"/>
      <c r="F35" s="86"/>
    </row>
    <row r="36" spans="2:7 16378:16378" ht="16.5" customHeight="1" x14ac:dyDescent="0.2">
      <c r="B36" s="26" t="s">
        <v>85</v>
      </c>
      <c r="C36" s="58" t="s">
        <v>55</v>
      </c>
      <c r="D36" s="72">
        <v>20</v>
      </c>
      <c r="E36" s="86"/>
      <c r="F36" s="86">
        <f>+E36*D36</f>
        <v>0</v>
      </c>
    </row>
    <row r="37" spans="2:7 16378:16378" ht="16.5" customHeight="1" x14ac:dyDescent="0.2">
      <c r="B37" s="23" t="s">
        <v>8</v>
      </c>
      <c r="C37" s="58"/>
      <c r="D37" s="72"/>
      <c r="E37" s="86"/>
      <c r="F37" s="87">
        <f>SUM(F36)</f>
        <v>0</v>
      </c>
    </row>
    <row r="38" spans="2:7 16378:16378" s="15" customFormat="1" ht="16.5" customHeight="1" x14ac:dyDescent="0.25">
      <c r="B38" s="53" t="s">
        <v>46</v>
      </c>
      <c r="C38" s="16"/>
      <c r="D38" s="74"/>
      <c r="E38" s="86"/>
      <c r="F38" s="86"/>
    </row>
    <row r="39" spans="2:7 16378:16378" ht="16.5" customHeight="1" x14ac:dyDescent="0.2">
      <c r="B39" s="26" t="s">
        <v>54</v>
      </c>
      <c r="C39" s="58" t="s">
        <v>55</v>
      </c>
      <c r="D39" s="72">
        <v>100</v>
      </c>
      <c r="E39" s="86"/>
      <c r="F39" s="86">
        <f>+E39*D39</f>
        <v>0</v>
      </c>
    </row>
    <row r="40" spans="2:7 16378:16378" ht="16.5" customHeight="1" x14ac:dyDescent="0.2">
      <c r="B40" s="23" t="s">
        <v>8</v>
      </c>
      <c r="C40" s="58"/>
      <c r="D40" s="72"/>
      <c r="E40" s="86"/>
      <c r="F40" s="87">
        <f>SUM(F39)</f>
        <v>0</v>
      </c>
      <c r="G40" s="65"/>
      <c r="XEX40" s="9">
        <f>SUM(A40:XEW40)</f>
        <v>0</v>
      </c>
    </row>
    <row r="41" spans="2:7 16378:16378" s="15" customFormat="1" ht="16.5" customHeight="1" thickBot="1" x14ac:dyDescent="0.3">
      <c r="B41" s="60" t="s">
        <v>47</v>
      </c>
      <c r="C41" s="54"/>
      <c r="D41" s="55"/>
      <c r="E41" s="86"/>
      <c r="F41" s="87">
        <f>+F40+F37+F34+F30+F21+F13+F27</f>
        <v>0</v>
      </c>
      <c r="G41" s="66"/>
    </row>
    <row r="42" spans="2:7 16378:16378" ht="16.5" customHeight="1" thickBot="1" x14ac:dyDescent="0.25">
      <c r="C42" s="132" t="s">
        <v>48</v>
      </c>
      <c r="D42" s="132"/>
      <c r="E42" s="131">
        <v>11</v>
      </c>
      <c r="F42" s="131"/>
      <c r="G42" s="65"/>
    </row>
    <row r="43" spans="2:7 16378:16378" ht="16.5" customHeight="1" thickBot="1" x14ac:dyDescent="0.25">
      <c r="C43" s="129" t="s">
        <v>57</v>
      </c>
      <c r="D43" s="130"/>
      <c r="E43" s="133">
        <f>F41*E42</f>
        <v>0</v>
      </c>
      <c r="F43" s="134"/>
      <c r="G43" s="67"/>
    </row>
    <row r="44" spans="2:7 16378:16378" ht="16.5" customHeight="1" x14ac:dyDescent="0.2">
      <c r="C44" s="127" t="s">
        <v>18</v>
      </c>
      <c r="D44" s="128"/>
      <c r="E44" s="56">
        <v>0.215</v>
      </c>
      <c r="F44" s="76">
        <f>$E$43*E44</f>
        <v>0</v>
      </c>
      <c r="G44" s="67"/>
    </row>
    <row r="45" spans="2:7 16378:16378" ht="16.5" customHeight="1" x14ac:dyDescent="0.2">
      <c r="C45" s="135" t="s">
        <v>19</v>
      </c>
      <c r="D45" s="136"/>
      <c r="E45" s="44">
        <v>0.02</v>
      </c>
      <c r="F45" s="76">
        <f t="shared" ref="F45:F46" si="1">$E$43*E45</f>
        <v>0</v>
      </c>
      <c r="G45" s="67"/>
    </row>
    <row r="46" spans="2:7 16378:16378" ht="16.5" customHeight="1" thickBot="1" x14ac:dyDescent="0.25">
      <c r="C46" s="137" t="s">
        <v>20</v>
      </c>
      <c r="D46" s="138"/>
      <c r="E46" s="57">
        <v>0.08</v>
      </c>
      <c r="F46" s="76">
        <f t="shared" si="1"/>
        <v>0</v>
      </c>
      <c r="G46" s="67"/>
    </row>
    <row r="47" spans="2:7 16378:16378" ht="16.5" customHeight="1" thickBot="1" x14ac:dyDescent="0.25">
      <c r="C47" s="125" t="s">
        <v>21</v>
      </c>
      <c r="D47" s="126"/>
      <c r="E47" s="79"/>
      <c r="F47" s="77">
        <f>SUM(F44:F46,E43)</f>
        <v>0</v>
      </c>
      <c r="G47" s="67"/>
    </row>
    <row r="48" spans="2:7 16378:16378" x14ac:dyDescent="0.2">
      <c r="B48" s="13"/>
      <c r="C48" s="13"/>
      <c r="G48" s="67"/>
    </row>
    <row r="49" spans="2:7" x14ac:dyDescent="0.2">
      <c r="B49" s="13"/>
      <c r="C49" s="13"/>
      <c r="G49" s="67"/>
    </row>
    <row r="50" spans="2:7" hidden="1" x14ac:dyDescent="0.2">
      <c r="B50" s="13"/>
      <c r="C50" s="13"/>
      <c r="F50" s="78"/>
      <c r="G50" s="67"/>
    </row>
    <row r="51" spans="2:7" hidden="1" x14ac:dyDescent="0.2">
      <c r="B51" s="13"/>
      <c r="C51" s="13"/>
      <c r="F51" s="78"/>
    </row>
    <row r="52" spans="2:7" hidden="1" x14ac:dyDescent="0.2">
      <c r="B52" s="14"/>
      <c r="C52" s="13"/>
      <c r="F52" s="78"/>
    </row>
    <row r="53" spans="2:7" hidden="1" x14ac:dyDescent="0.2">
      <c r="F53" s="78"/>
    </row>
    <row r="54" spans="2:7" hidden="1" x14ac:dyDescent="0.2">
      <c r="F54" s="78"/>
    </row>
  </sheetData>
  <mergeCells count="9">
    <mergeCell ref="B2:F2"/>
    <mergeCell ref="C47:D47"/>
    <mergeCell ref="C44:D44"/>
    <mergeCell ref="C43:D43"/>
    <mergeCell ref="E42:F42"/>
    <mergeCell ref="C42:D42"/>
    <mergeCell ref="E43:F43"/>
    <mergeCell ref="C45:D45"/>
    <mergeCell ref="C46:D46"/>
  </mergeCells>
  <conditionalFormatting sqref="B35:B36">
    <cfRule type="expression" dxfId="74" priority="9" stopIfTrue="1">
      <formula>#REF!="-"</formula>
    </cfRule>
  </conditionalFormatting>
  <conditionalFormatting sqref="B37">
    <cfRule type="expression" dxfId="73" priority="8" stopIfTrue="1">
      <formula>#REF!="-"</formula>
    </cfRule>
  </conditionalFormatting>
  <conditionalFormatting sqref="B34">
    <cfRule type="expression" dxfId="72" priority="7" stopIfTrue="1">
      <formula>#REF!="-"</formula>
    </cfRule>
  </conditionalFormatting>
  <conditionalFormatting sqref="B30">
    <cfRule type="expression" dxfId="71" priority="6" stopIfTrue="1">
      <formula>#REF!="-"</formula>
    </cfRule>
  </conditionalFormatting>
  <conditionalFormatting sqref="B27">
    <cfRule type="expression" dxfId="70" priority="5" stopIfTrue="1">
      <formula>#REF!="-"</formula>
    </cfRule>
  </conditionalFormatting>
  <conditionalFormatting sqref="B21">
    <cfRule type="expression" dxfId="69" priority="4" stopIfTrue="1">
      <formula>#REF!="-"</formula>
    </cfRule>
  </conditionalFormatting>
  <conditionalFormatting sqref="B13">
    <cfRule type="expression" dxfId="68" priority="3" stopIfTrue="1">
      <formula>#REF!="-"</formula>
    </cfRule>
  </conditionalFormatting>
  <conditionalFormatting sqref="B40">
    <cfRule type="expression" dxfId="67" priority="2" stopIfTrue="1">
      <formula>#REF!="-"</formula>
    </cfRule>
  </conditionalFormatting>
  <conditionalFormatting sqref="B39">
    <cfRule type="expression" dxfId="66" priority="1" stopIfTrue="1">
      <formula>#REF!="-"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VF56"/>
  <sheetViews>
    <sheetView showGridLines="0" topLeftCell="A34" workbookViewId="0">
      <selection activeCell="C50" sqref="C50:D53"/>
    </sheetView>
  </sheetViews>
  <sheetFormatPr baseColWidth="10" defaultColWidth="0" defaultRowHeight="14.25" zeroHeight="1" x14ac:dyDescent="0.2"/>
  <cols>
    <col min="1" max="1" width="3.42578125" style="5" customWidth="1"/>
    <col min="2" max="2" width="71.28515625" style="5" customWidth="1"/>
    <col min="3" max="3" width="14.28515625" style="5" customWidth="1"/>
    <col min="4" max="4" width="16.42578125" style="50" customWidth="1"/>
    <col min="5" max="5" width="12" style="75" customWidth="1"/>
    <col min="6" max="6" width="16.85546875" style="75" customWidth="1"/>
    <col min="7" max="7" width="5.42578125" style="5" customWidth="1"/>
    <col min="8" max="236" width="11.42578125" style="5" hidden="1"/>
    <col min="237" max="237" width="1.5703125" style="5" hidden="1"/>
    <col min="238" max="238" width="11" style="5" hidden="1"/>
    <col min="239" max="239" width="9.42578125" style="5" hidden="1"/>
    <col min="240" max="242" width="5.5703125" style="5" hidden="1"/>
    <col min="243" max="243" width="8.85546875" style="5" hidden="1"/>
    <col min="244" max="244" width="4.7109375" style="5" hidden="1"/>
    <col min="245" max="245" width="10.42578125" style="5" hidden="1"/>
    <col min="246" max="246" width="11.85546875" style="5" hidden="1"/>
    <col min="247" max="247" width="16.28515625" style="5" hidden="1"/>
    <col min="248" max="248" width="19.42578125" style="5" hidden="1"/>
    <col min="249" max="249" width="16.85546875" style="5" hidden="1"/>
    <col min="250" max="250" width="20.85546875" style="5" hidden="1"/>
    <col min="251" max="251" width="14.85546875" style="5" hidden="1"/>
    <col min="252" max="252" width="20" style="5" hidden="1"/>
    <col min="253" max="253" width="20.42578125" style="5" hidden="1"/>
    <col min="254" max="254" width="22" style="5" hidden="1"/>
    <col min="255" max="492" width="11.42578125" style="5" hidden="1"/>
    <col min="493" max="493" width="1.5703125" style="5" hidden="1"/>
    <col min="494" max="494" width="11" style="5" hidden="1"/>
    <col min="495" max="495" width="9.42578125" style="5" hidden="1"/>
    <col min="496" max="498" width="5.5703125" style="5" hidden="1"/>
    <col min="499" max="499" width="8.85546875" style="5" hidden="1"/>
    <col min="500" max="500" width="4.7109375" style="5" hidden="1"/>
    <col min="501" max="501" width="10.42578125" style="5" hidden="1"/>
    <col min="502" max="502" width="11.85546875" style="5" hidden="1"/>
    <col min="503" max="503" width="16.28515625" style="5" hidden="1"/>
    <col min="504" max="504" width="19.42578125" style="5" hidden="1"/>
    <col min="505" max="505" width="16.85546875" style="5" hidden="1"/>
    <col min="506" max="506" width="20.85546875" style="5" hidden="1"/>
    <col min="507" max="507" width="14.85546875" style="5" hidden="1"/>
    <col min="508" max="508" width="20" style="5" hidden="1"/>
    <col min="509" max="509" width="20.42578125" style="5" hidden="1"/>
    <col min="510" max="510" width="22" style="5" hidden="1"/>
    <col min="511" max="748" width="11.42578125" style="5" hidden="1"/>
    <col min="749" max="749" width="1.5703125" style="5" hidden="1"/>
    <col min="750" max="750" width="11" style="5" hidden="1"/>
    <col min="751" max="751" width="9.42578125" style="5" hidden="1"/>
    <col min="752" max="754" width="5.5703125" style="5" hidden="1"/>
    <col min="755" max="755" width="8.85546875" style="5" hidden="1"/>
    <col min="756" max="756" width="4.7109375" style="5" hidden="1"/>
    <col min="757" max="757" width="10.42578125" style="5" hidden="1"/>
    <col min="758" max="758" width="11.85546875" style="5" hidden="1"/>
    <col min="759" max="759" width="16.28515625" style="5" hidden="1"/>
    <col min="760" max="760" width="19.42578125" style="5" hidden="1"/>
    <col min="761" max="761" width="16.85546875" style="5" hidden="1"/>
    <col min="762" max="762" width="20.85546875" style="5" hidden="1"/>
    <col min="763" max="763" width="14.85546875" style="5" hidden="1"/>
    <col min="764" max="764" width="20" style="5" hidden="1"/>
    <col min="765" max="765" width="20.42578125" style="5" hidden="1"/>
    <col min="766" max="766" width="22" style="5" hidden="1"/>
    <col min="767" max="1004" width="11.42578125" style="5" hidden="1"/>
    <col min="1005" max="1005" width="1.5703125" style="5" hidden="1"/>
    <col min="1006" max="1006" width="11" style="5" hidden="1"/>
    <col min="1007" max="1007" width="9.42578125" style="5" hidden="1"/>
    <col min="1008" max="1010" width="5.5703125" style="5" hidden="1"/>
    <col min="1011" max="1011" width="8.85546875" style="5" hidden="1"/>
    <col min="1012" max="1012" width="4.7109375" style="5" hidden="1"/>
    <col min="1013" max="1013" width="10.42578125" style="5" hidden="1"/>
    <col min="1014" max="1014" width="11.85546875" style="5" hidden="1"/>
    <col min="1015" max="1015" width="16.28515625" style="5" hidden="1"/>
    <col min="1016" max="1016" width="19.42578125" style="5" hidden="1"/>
    <col min="1017" max="1017" width="16.85546875" style="5" hidden="1"/>
    <col min="1018" max="1018" width="20.85546875" style="5" hidden="1"/>
    <col min="1019" max="1019" width="14.85546875" style="5" hidden="1"/>
    <col min="1020" max="1020" width="20" style="5" hidden="1"/>
    <col min="1021" max="1021" width="20.42578125" style="5" hidden="1"/>
    <col min="1022" max="1022" width="22" style="5" hidden="1"/>
    <col min="1023" max="1260" width="11.42578125" style="5" hidden="1"/>
    <col min="1261" max="1261" width="1.5703125" style="5" hidden="1"/>
    <col min="1262" max="1262" width="11" style="5" hidden="1"/>
    <col min="1263" max="1263" width="9.42578125" style="5" hidden="1"/>
    <col min="1264" max="1266" width="5.5703125" style="5" hidden="1"/>
    <col min="1267" max="1267" width="8.85546875" style="5" hidden="1"/>
    <col min="1268" max="1268" width="4.7109375" style="5" hidden="1"/>
    <col min="1269" max="1269" width="10.42578125" style="5" hidden="1"/>
    <col min="1270" max="1270" width="11.85546875" style="5" hidden="1"/>
    <col min="1271" max="1271" width="16.28515625" style="5" hidden="1"/>
    <col min="1272" max="1272" width="19.42578125" style="5" hidden="1"/>
    <col min="1273" max="1273" width="16.85546875" style="5" hidden="1"/>
    <col min="1274" max="1274" width="20.85546875" style="5" hidden="1"/>
    <col min="1275" max="1275" width="14.85546875" style="5" hidden="1"/>
    <col min="1276" max="1276" width="20" style="5" hidden="1"/>
    <col min="1277" max="1277" width="20.42578125" style="5" hidden="1"/>
    <col min="1278" max="1278" width="22" style="5" hidden="1"/>
    <col min="1279" max="1516" width="11.42578125" style="5" hidden="1"/>
    <col min="1517" max="1517" width="1.5703125" style="5" hidden="1"/>
    <col min="1518" max="1518" width="11" style="5" hidden="1"/>
    <col min="1519" max="1519" width="9.42578125" style="5" hidden="1"/>
    <col min="1520" max="1522" width="5.5703125" style="5" hidden="1"/>
    <col min="1523" max="1523" width="8.85546875" style="5" hidden="1"/>
    <col min="1524" max="1524" width="4.7109375" style="5" hidden="1"/>
    <col min="1525" max="1525" width="10.42578125" style="5" hidden="1"/>
    <col min="1526" max="1526" width="11.85546875" style="5" hidden="1"/>
    <col min="1527" max="1527" width="16.28515625" style="5" hidden="1"/>
    <col min="1528" max="1528" width="19.42578125" style="5" hidden="1"/>
    <col min="1529" max="1529" width="16.85546875" style="5" hidden="1"/>
    <col min="1530" max="1530" width="20.85546875" style="5" hidden="1"/>
    <col min="1531" max="1531" width="14.85546875" style="5" hidden="1"/>
    <col min="1532" max="1532" width="20" style="5" hidden="1"/>
    <col min="1533" max="1533" width="20.42578125" style="5" hidden="1"/>
    <col min="1534" max="1534" width="22" style="5" hidden="1"/>
    <col min="1535" max="1772" width="11.42578125" style="5" hidden="1"/>
    <col min="1773" max="1773" width="1.5703125" style="5" hidden="1"/>
    <col min="1774" max="1774" width="11" style="5" hidden="1"/>
    <col min="1775" max="1775" width="9.42578125" style="5" hidden="1"/>
    <col min="1776" max="1778" width="5.5703125" style="5" hidden="1"/>
    <col min="1779" max="1779" width="8.85546875" style="5" hidden="1"/>
    <col min="1780" max="1780" width="4.7109375" style="5" hidden="1"/>
    <col min="1781" max="1781" width="10.42578125" style="5" hidden="1"/>
    <col min="1782" max="1782" width="11.85546875" style="5" hidden="1"/>
    <col min="1783" max="1783" width="16.28515625" style="5" hidden="1"/>
    <col min="1784" max="1784" width="19.42578125" style="5" hidden="1"/>
    <col min="1785" max="1785" width="16.85546875" style="5" hidden="1"/>
    <col min="1786" max="1786" width="20.85546875" style="5" hidden="1"/>
    <col min="1787" max="1787" width="14.85546875" style="5" hidden="1"/>
    <col min="1788" max="1788" width="20" style="5" hidden="1"/>
    <col min="1789" max="1789" width="20.42578125" style="5" hidden="1"/>
    <col min="1790" max="1790" width="22" style="5" hidden="1"/>
    <col min="1791" max="2028" width="11.42578125" style="5" hidden="1"/>
    <col min="2029" max="2029" width="1.5703125" style="5" hidden="1"/>
    <col min="2030" max="2030" width="11" style="5" hidden="1"/>
    <col min="2031" max="2031" width="9.42578125" style="5" hidden="1"/>
    <col min="2032" max="2034" width="5.5703125" style="5" hidden="1"/>
    <col min="2035" max="2035" width="8.85546875" style="5" hidden="1"/>
    <col min="2036" max="2036" width="4.7109375" style="5" hidden="1"/>
    <col min="2037" max="2037" width="10.42578125" style="5" hidden="1"/>
    <col min="2038" max="2038" width="11.85546875" style="5" hidden="1"/>
    <col min="2039" max="2039" width="16.28515625" style="5" hidden="1"/>
    <col min="2040" max="2040" width="19.42578125" style="5" hidden="1"/>
    <col min="2041" max="2041" width="16.85546875" style="5" hidden="1"/>
    <col min="2042" max="2042" width="20.85546875" style="5" hidden="1"/>
    <col min="2043" max="2043" width="14.85546875" style="5" hidden="1"/>
    <col min="2044" max="2044" width="20" style="5" hidden="1"/>
    <col min="2045" max="2045" width="20.42578125" style="5" hidden="1"/>
    <col min="2046" max="2046" width="22" style="5" hidden="1"/>
    <col min="2047" max="2284" width="11.42578125" style="5" hidden="1"/>
    <col min="2285" max="2285" width="1.5703125" style="5" hidden="1"/>
    <col min="2286" max="2286" width="11" style="5" hidden="1"/>
    <col min="2287" max="2287" width="9.42578125" style="5" hidden="1"/>
    <col min="2288" max="2290" width="5.5703125" style="5" hidden="1"/>
    <col min="2291" max="2291" width="8.85546875" style="5" hidden="1"/>
    <col min="2292" max="2292" width="4.7109375" style="5" hidden="1"/>
    <col min="2293" max="2293" width="10.42578125" style="5" hidden="1"/>
    <col min="2294" max="2294" width="11.85546875" style="5" hidden="1"/>
    <col min="2295" max="2295" width="16.28515625" style="5" hidden="1"/>
    <col min="2296" max="2296" width="19.42578125" style="5" hidden="1"/>
    <col min="2297" max="2297" width="16.85546875" style="5" hidden="1"/>
    <col min="2298" max="2298" width="20.85546875" style="5" hidden="1"/>
    <col min="2299" max="2299" width="14.85546875" style="5" hidden="1"/>
    <col min="2300" max="2300" width="20" style="5" hidden="1"/>
    <col min="2301" max="2301" width="20.42578125" style="5" hidden="1"/>
    <col min="2302" max="2302" width="22" style="5" hidden="1"/>
    <col min="2303" max="2540" width="11.42578125" style="5" hidden="1"/>
    <col min="2541" max="2541" width="1.5703125" style="5" hidden="1"/>
    <col min="2542" max="2542" width="11" style="5" hidden="1"/>
    <col min="2543" max="2543" width="9.42578125" style="5" hidden="1"/>
    <col min="2544" max="2546" width="5.5703125" style="5" hidden="1"/>
    <col min="2547" max="2547" width="8.85546875" style="5" hidden="1"/>
    <col min="2548" max="2548" width="4.7109375" style="5" hidden="1"/>
    <col min="2549" max="2549" width="10.42578125" style="5" hidden="1"/>
    <col min="2550" max="2550" width="11.85546875" style="5" hidden="1"/>
    <col min="2551" max="2551" width="16.28515625" style="5" hidden="1"/>
    <col min="2552" max="2552" width="19.42578125" style="5" hidden="1"/>
    <col min="2553" max="2553" width="16.85546875" style="5" hidden="1"/>
    <col min="2554" max="2554" width="20.85546875" style="5" hidden="1"/>
    <col min="2555" max="2555" width="14.85546875" style="5" hidden="1"/>
    <col min="2556" max="2556" width="20" style="5" hidden="1"/>
    <col min="2557" max="2557" width="20.42578125" style="5" hidden="1"/>
    <col min="2558" max="2558" width="22" style="5" hidden="1"/>
    <col min="2559" max="2796" width="11.42578125" style="5" hidden="1"/>
    <col min="2797" max="2797" width="1.5703125" style="5" hidden="1"/>
    <col min="2798" max="2798" width="11" style="5" hidden="1"/>
    <col min="2799" max="2799" width="9.42578125" style="5" hidden="1"/>
    <col min="2800" max="2802" width="5.5703125" style="5" hidden="1"/>
    <col min="2803" max="2803" width="8.85546875" style="5" hidden="1"/>
    <col min="2804" max="2804" width="4.7109375" style="5" hidden="1"/>
    <col min="2805" max="2805" width="10.42578125" style="5" hidden="1"/>
    <col min="2806" max="2806" width="11.85546875" style="5" hidden="1"/>
    <col min="2807" max="2807" width="16.28515625" style="5" hidden="1"/>
    <col min="2808" max="2808" width="19.42578125" style="5" hidden="1"/>
    <col min="2809" max="2809" width="16.85546875" style="5" hidden="1"/>
    <col min="2810" max="2810" width="20.85546875" style="5" hidden="1"/>
    <col min="2811" max="2811" width="14.85546875" style="5" hidden="1"/>
    <col min="2812" max="2812" width="20" style="5" hidden="1"/>
    <col min="2813" max="2813" width="20.42578125" style="5" hidden="1"/>
    <col min="2814" max="2814" width="22" style="5" hidden="1"/>
    <col min="2815" max="3052" width="11.42578125" style="5" hidden="1"/>
    <col min="3053" max="3053" width="1.5703125" style="5" hidden="1"/>
    <col min="3054" max="3054" width="11" style="5" hidden="1"/>
    <col min="3055" max="3055" width="9.42578125" style="5" hidden="1"/>
    <col min="3056" max="3058" width="5.5703125" style="5" hidden="1"/>
    <col min="3059" max="3059" width="8.85546875" style="5" hidden="1"/>
    <col min="3060" max="3060" width="4.7109375" style="5" hidden="1"/>
    <col min="3061" max="3061" width="10.42578125" style="5" hidden="1"/>
    <col min="3062" max="3062" width="11.85546875" style="5" hidden="1"/>
    <col min="3063" max="3063" width="16.28515625" style="5" hidden="1"/>
    <col min="3064" max="3064" width="19.42578125" style="5" hidden="1"/>
    <col min="3065" max="3065" width="16.85546875" style="5" hidden="1"/>
    <col min="3066" max="3066" width="20.85546875" style="5" hidden="1"/>
    <col min="3067" max="3067" width="14.85546875" style="5" hidden="1"/>
    <col min="3068" max="3068" width="20" style="5" hidden="1"/>
    <col min="3069" max="3069" width="20.42578125" style="5" hidden="1"/>
    <col min="3070" max="3070" width="22" style="5" hidden="1"/>
    <col min="3071" max="3308" width="11.42578125" style="5" hidden="1"/>
    <col min="3309" max="3309" width="1.5703125" style="5" hidden="1"/>
    <col min="3310" max="3310" width="11" style="5" hidden="1"/>
    <col min="3311" max="3311" width="9.42578125" style="5" hidden="1"/>
    <col min="3312" max="3314" width="5.5703125" style="5" hidden="1"/>
    <col min="3315" max="3315" width="8.85546875" style="5" hidden="1"/>
    <col min="3316" max="3316" width="4.7109375" style="5" hidden="1"/>
    <col min="3317" max="3317" width="10.42578125" style="5" hidden="1"/>
    <col min="3318" max="3318" width="11.85546875" style="5" hidden="1"/>
    <col min="3319" max="3319" width="16.28515625" style="5" hidden="1"/>
    <col min="3320" max="3320" width="19.42578125" style="5" hidden="1"/>
    <col min="3321" max="3321" width="16.85546875" style="5" hidden="1"/>
    <col min="3322" max="3322" width="20.85546875" style="5" hidden="1"/>
    <col min="3323" max="3323" width="14.85546875" style="5" hidden="1"/>
    <col min="3324" max="3324" width="20" style="5" hidden="1"/>
    <col min="3325" max="3325" width="20.42578125" style="5" hidden="1"/>
    <col min="3326" max="3326" width="22" style="5" hidden="1"/>
    <col min="3327" max="3564" width="11.42578125" style="5" hidden="1"/>
    <col min="3565" max="3565" width="1.5703125" style="5" hidden="1"/>
    <col min="3566" max="3566" width="11" style="5" hidden="1"/>
    <col min="3567" max="3567" width="9.42578125" style="5" hidden="1"/>
    <col min="3568" max="3570" width="5.5703125" style="5" hidden="1"/>
    <col min="3571" max="3571" width="8.85546875" style="5" hidden="1"/>
    <col min="3572" max="3572" width="4.7109375" style="5" hidden="1"/>
    <col min="3573" max="3573" width="10.42578125" style="5" hidden="1"/>
    <col min="3574" max="3574" width="11.85546875" style="5" hidden="1"/>
    <col min="3575" max="3575" width="16.28515625" style="5" hidden="1"/>
    <col min="3576" max="3576" width="19.42578125" style="5" hidden="1"/>
    <col min="3577" max="3577" width="16.85546875" style="5" hidden="1"/>
    <col min="3578" max="3578" width="20.85546875" style="5" hidden="1"/>
    <col min="3579" max="3579" width="14.85546875" style="5" hidden="1"/>
    <col min="3580" max="3580" width="20" style="5" hidden="1"/>
    <col min="3581" max="3581" width="20.42578125" style="5" hidden="1"/>
    <col min="3582" max="3582" width="22" style="5" hidden="1"/>
    <col min="3583" max="3820" width="11.42578125" style="5" hidden="1"/>
    <col min="3821" max="3821" width="1.5703125" style="5" hidden="1"/>
    <col min="3822" max="3822" width="11" style="5" hidden="1"/>
    <col min="3823" max="3823" width="9.42578125" style="5" hidden="1"/>
    <col min="3824" max="3826" width="5.5703125" style="5" hidden="1"/>
    <col min="3827" max="3827" width="8.85546875" style="5" hidden="1"/>
    <col min="3828" max="3828" width="4.7109375" style="5" hidden="1"/>
    <col min="3829" max="3829" width="10.42578125" style="5" hidden="1"/>
    <col min="3830" max="3830" width="11.85546875" style="5" hidden="1"/>
    <col min="3831" max="3831" width="16.28515625" style="5" hidden="1"/>
    <col min="3832" max="3832" width="19.42578125" style="5" hidden="1"/>
    <col min="3833" max="3833" width="16.85546875" style="5" hidden="1"/>
    <col min="3834" max="3834" width="20.85546875" style="5" hidden="1"/>
    <col min="3835" max="3835" width="14.85546875" style="5" hidden="1"/>
    <col min="3836" max="3836" width="20" style="5" hidden="1"/>
    <col min="3837" max="3837" width="20.42578125" style="5" hidden="1"/>
    <col min="3838" max="3838" width="22" style="5" hidden="1"/>
    <col min="3839" max="4076" width="11.42578125" style="5" hidden="1"/>
    <col min="4077" max="4077" width="1.5703125" style="5" hidden="1"/>
    <col min="4078" max="4078" width="11" style="5" hidden="1"/>
    <col min="4079" max="4079" width="9.42578125" style="5" hidden="1"/>
    <col min="4080" max="4082" width="5.5703125" style="5" hidden="1"/>
    <col min="4083" max="4083" width="8.85546875" style="5" hidden="1"/>
    <col min="4084" max="4084" width="4.7109375" style="5" hidden="1"/>
    <col min="4085" max="4085" width="10.42578125" style="5" hidden="1"/>
    <col min="4086" max="4086" width="11.85546875" style="5" hidden="1"/>
    <col min="4087" max="4087" width="16.28515625" style="5" hidden="1"/>
    <col min="4088" max="4088" width="19.42578125" style="5" hidden="1"/>
    <col min="4089" max="4089" width="16.85546875" style="5" hidden="1"/>
    <col min="4090" max="4090" width="20.85546875" style="5" hidden="1"/>
    <col min="4091" max="4091" width="14.85546875" style="5" hidden="1"/>
    <col min="4092" max="4092" width="20" style="5" hidden="1"/>
    <col min="4093" max="4093" width="20.42578125" style="5" hidden="1"/>
    <col min="4094" max="4094" width="22" style="5" hidden="1"/>
    <col min="4095" max="4332" width="11.42578125" style="5" hidden="1"/>
    <col min="4333" max="4333" width="1.5703125" style="5" hidden="1"/>
    <col min="4334" max="4334" width="11" style="5" hidden="1"/>
    <col min="4335" max="4335" width="9.42578125" style="5" hidden="1"/>
    <col min="4336" max="4338" width="5.5703125" style="5" hidden="1"/>
    <col min="4339" max="4339" width="8.85546875" style="5" hidden="1"/>
    <col min="4340" max="4340" width="4.7109375" style="5" hidden="1"/>
    <col min="4341" max="4341" width="10.42578125" style="5" hidden="1"/>
    <col min="4342" max="4342" width="11.85546875" style="5" hidden="1"/>
    <col min="4343" max="4343" width="16.28515625" style="5" hidden="1"/>
    <col min="4344" max="4344" width="19.42578125" style="5" hidden="1"/>
    <col min="4345" max="4345" width="16.85546875" style="5" hidden="1"/>
    <col min="4346" max="4346" width="20.85546875" style="5" hidden="1"/>
    <col min="4347" max="4347" width="14.85546875" style="5" hidden="1"/>
    <col min="4348" max="4348" width="20" style="5" hidden="1"/>
    <col min="4349" max="4349" width="20.42578125" style="5" hidden="1"/>
    <col min="4350" max="4350" width="22" style="5" hidden="1"/>
    <col min="4351" max="4588" width="11.42578125" style="5" hidden="1"/>
    <col min="4589" max="4589" width="1.5703125" style="5" hidden="1"/>
    <col min="4590" max="4590" width="11" style="5" hidden="1"/>
    <col min="4591" max="4591" width="9.42578125" style="5" hidden="1"/>
    <col min="4592" max="4594" width="5.5703125" style="5" hidden="1"/>
    <col min="4595" max="4595" width="8.85546875" style="5" hidden="1"/>
    <col min="4596" max="4596" width="4.7109375" style="5" hidden="1"/>
    <col min="4597" max="4597" width="10.42578125" style="5" hidden="1"/>
    <col min="4598" max="4598" width="11.85546875" style="5" hidden="1"/>
    <col min="4599" max="4599" width="16.28515625" style="5" hidden="1"/>
    <col min="4600" max="4600" width="19.42578125" style="5" hidden="1"/>
    <col min="4601" max="4601" width="16.85546875" style="5" hidden="1"/>
    <col min="4602" max="4602" width="20.85546875" style="5" hidden="1"/>
    <col min="4603" max="4603" width="14.85546875" style="5" hidden="1"/>
    <col min="4604" max="4604" width="20" style="5" hidden="1"/>
    <col min="4605" max="4605" width="20.42578125" style="5" hidden="1"/>
    <col min="4606" max="4606" width="22" style="5" hidden="1"/>
    <col min="4607" max="4844" width="11.42578125" style="5" hidden="1"/>
    <col min="4845" max="4845" width="1.5703125" style="5" hidden="1"/>
    <col min="4846" max="4846" width="11" style="5" hidden="1"/>
    <col min="4847" max="4847" width="9.42578125" style="5" hidden="1"/>
    <col min="4848" max="4850" width="5.5703125" style="5" hidden="1"/>
    <col min="4851" max="4851" width="8.85546875" style="5" hidden="1"/>
    <col min="4852" max="4852" width="4.7109375" style="5" hidden="1"/>
    <col min="4853" max="4853" width="10.42578125" style="5" hidden="1"/>
    <col min="4854" max="4854" width="11.85546875" style="5" hidden="1"/>
    <col min="4855" max="4855" width="16.28515625" style="5" hidden="1"/>
    <col min="4856" max="4856" width="19.42578125" style="5" hidden="1"/>
    <col min="4857" max="4857" width="16.85546875" style="5" hidden="1"/>
    <col min="4858" max="4858" width="20.85546875" style="5" hidden="1"/>
    <col min="4859" max="4859" width="14.85546875" style="5" hidden="1"/>
    <col min="4860" max="4860" width="20" style="5" hidden="1"/>
    <col min="4861" max="4861" width="20.42578125" style="5" hidden="1"/>
    <col min="4862" max="4862" width="22" style="5" hidden="1"/>
    <col min="4863" max="5100" width="11.42578125" style="5" hidden="1"/>
    <col min="5101" max="5101" width="1.5703125" style="5" hidden="1"/>
    <col min="5102" max="5102" width="11" style="5" hidden="1"/>
    <col min="5103" max="5103" width="9.42578125" style="5" hidden="1"/>
    <col min="5104" max="5106" width="5.5703125" style="5" hidden="1"/>
    <col min="5107" max="5107" width="8.85546875" style="5" hidden="1"/>
    <col min="5108" max="5108" width="4.7109375" style="5" hidden="1"/>
    <col min="5109" max="5109" width="10.42578125" style="5" hidden="1"/>
    <col min="5110" max="5110" width="11.85546875" style="5" hidden="1"/>
    <col min="5111" max="5111" width="16.28515625" style="5" hidden="1"/>
    <col min="5112" max="5112" width="19.42578125" style="5" hidden="1"/>
    <col min="5113" max="5113" width="16.85546875" style="5" hidden="1"/>
    <col min="5114" max="5114" width="20.85546875" style="5" hidden="1"/>
    <col min="5115" max="5115" width="14.85546875" style="5" hidden="1"/>
    <col min="5116" max="5116" width="20" style="5" hidden="1"/>
    <col min="5117" max="5117" width="20.42578125" style="5" hidden="1"/>
    <col min="5118" max="5118" width="22" style="5" hidden="1"/>
    <col min="5119" max="5356" width="11.42578125" style="5" hidden="1"/>
    <col min="5357" max="5357" width="1.5703125" style="5" hidden="1"/>
    <col min="5358" max="5358" width="11" style="5" hidden="1"/>
    <col min="5359" max="5359" width="9.42578125" style="5" hidden="1"/>
    <col min="5360" max="5362" width="5.5703125" style="5" hidden="1"/>
    <col min="5363" max="5363" width="8.85546875" style="5" hidden="1"/>
    <col min="5364" max="5364" width="4.7109375" style="5" hidden="1"/>
    <col min="5365" max="5365" width="10.42578125" style="5" hidden="1"/>
    <col min="5366" max="5366" width="11.85546875" style="5" hidden="1"/>
    <col min="5367" max="5367" width="16.28515625" style="5" hidden="1"/>
    <col min="5368" max="5368" width="19.42578125" style="5" hidden="1"/>
    <col min="5369" max="5369" width="16.85546875" style="5" hidden="1"/>
    <col min="5370" max="5370" width="20.85546875" style="5" hidden="1"/>
    <col min="5371" max="5371" width="14.85546875" style="5" hidden="1"/>
    <col min="5372" max="5372" width="20" style="5" hidden="1"/>
    <col min="5373" max="5373" width="20.42578125" style="5" hidden="1"/>
    <col min="5374" max="5374" width="22" style="5" hidden="1"/>
    <col min="5375" max="5612" width="11.42578125" style="5" hidden="1"/>
    <col min="5613" max="5613" width="1.5703125" style="5" hidden="1"/>
    <col min="5614" max="5614" width="11" style="5" hidden="1"/>
    <col min="5615" max="5615" width="9.42578125" style="5" hidden="1"/>
    <col min="5616" max="5618" width="5.5703125" style="5" hidden="1"/>
    <col min="5619" max="5619" width="8.85546875" style="5" hidden="1"/>
    <col min="5620" max="5620" width="4.7109375" style="5" hidden="1"/>
    <col min="5621" max="5621" width="10.42578125" style="5" hidden="1"/>
    <col min="5622" max="5622" width="11.85546875" style="5" hidden="1"/>
    <col min="5623" max="5623" width="16.28515625" style="5" hidden="1"/>
    <col min="5624" max="5624" width="19.42578125" style="5" hidden="1"/>
    <col min="5625" max="5625" width="16.85546875" style="5" hidden="1"/>
    <col min="5626" max="5626" width="20.85546875" style="5" hidden="1"/>
    <col min="5627" max="5627" width="14.85546875" style="5" hidden="1"/>
    <col min="5628" max="5628" width="20" style="5" hidden="1"/>
    <col min="5629" max="5629" width="20.42578125" style="5" hidden="1"/>
    <col min="5630" max="5630" width="22" style="5" hidden="1"/>
    <col min="5631" max="5868" width="11.42578125" style="5" hidden="1"/>
    <col min="5869" max="5869" width="1.5703125" style="5" hidden="1"/>
    <col min="5870" max="5870" width="11" style="5" hidden="1"/>
    <col min="5871" max="5871" width="9.42578125" style="5" hidden="1"/>
    <col min="5872" max="5874" width="5.5703125" style="5" hidden="1"/>
    <col min="5875" max="5875" width="8.85546875" style="5" hidden="1"/>
    <col min="5876" max="5876" width="4.7109375" style="5" hidden="1"/>
    <col min="5877" max="5877" width="10.42578125" style="5" hidden="1"/>
    <col min="5878" max="5878" width="11.85546875" style="5" hidden="1"/>
    <col min="5879" max="5879" width="16.28515625" style="5" hidden="1"/>
    <col min="5880" max="5880" width="19.42578125" style="5" hidden="1"/>
    <col min="5881" max="5881" width="16.85546875" style="5" hidden="1"/>
    <col min="5882" max="5882" width="20.85546875" style="5" hidden="1"/>
    <col min="5883" max="5883" width="14.85546875" style="5" hidden="1"/>
    <col min="5884" max="5884" width="20" style="5" hidden="1"/>
    <col min="5885" max="5885" width="20.42578125" style="5" hidden="1"/>
    <col min="5886" max="5886" width="22" style="5" hidden="1"/>
    <col min="5887" max="6124" width="11.42578125" style="5" hidden="1"/>
    <col min="6125" max="6125" width="1.5703125" style="5" hidden="1"/>
    <col min="6126" max="6126" width="11" style="5" hidden="1"/>
    <col min="6127" max="6127" width="9.42578125" style="5" hidden="1"/>
    <col min="6128" max="6130" width="5.5703125" style="5" hidden="1"/>
    <col min="6131" max="6131" width="8.85546875" style="5" hidden="1"/>
    <col min="6132" max="6132" width="4.7109375" style="5" hidden="1"/>
    <col min="6133" max="6133" width="10.42578125" style="5" hidden="1"/>
    <col min="6134" max="6134" width="11.85546875" style="5" hidden="1"/>
    <col min="6135" max="6135" width="16.28515625" style="5" hidden="1"/>
    <col min="6136" max="6136" width="19.42578125" style="5" hidden="1"/>
    <col min="6137" max="6137" width="16.85546875" style="5" hidden="1"/>
    <col min="6138" max="6138" width="20.85546875" style="5" hidden="1"/>
    <col min="6139" max="6139" width="14.85546875" style="5" hidden="1"/>
    <col min="6140" max="6140" width="20" style="5" hidden="1"/>
    <col min="6141" max="6141" width="20.42578125" style="5" hidden="1"/>
    <col min="6142" max="6142" width="22" style="5" hidden="1"/>
    <col min="6143" max="6380" width="11.42578125" style="5" hidden="1"/>
    <col min="6381" max="6381" width="1.5703125" style="5" hidden="1"/>
    <col min="6382" max="6382" width="11" style="5" hidden="1"/>
    <col min="6383" max="6383" width="9.42578125" style="5" hidden="1"/>
    <col min="6384" max="6386" width="5.5703125" style="5" hidden="1"/>
    <col min="6387" max="6387" width="8.85546875" style="5" hidden="1"/>
    <col min="6388" max="6388" width="4.7109375" style="5" hidden="1"/>
    <col min="6389" max="6389" width="10.42578125" style="5" hidden="1"/>
    <col min="6390" max="6390" width="11.85546875" style="5" hidden="1"/>
    <col min="6391" max="6391" width="16.28515625" style="5" hidden="1"/>
    <col min="6392" max="6392" width="19.42578125" style="5" hidden="1"/>
    <col min="6393" max="6393" width="16.85546875" style="5" hidden="1"/>
    <col min="6394" max="6394" width="20.85546875" style="5" hidden="1"/>
    <col min="6395" max="6395" width="14.85546875" style="5" hidden="1"/>
    <col min="6396" max="6396" width="20" style="5" hidden="1"/>
    <col min="6397" max="6397" width="20.42578125" style="5" hidden="1"/>
    <col min="6398" max="6398" width="22" style="5" hidden="1"/>
    <col min="6399" max="6636" width="11.42578125" style="5" hidden="1"/>
    <col min="6637" max="6637" width="1.5703125" style="5" hidden="1"/>
    <col min="6638" max="6638" width="11" style="5" hidden="1"/>
    <col min="6639" max="6639" width="9.42578125" style="5" hidden="1"/>
    <col min="6640" max="6642" width="5.5703125" style="5" hidden="1"/>
    <col min="6643" max="6643" width="8.85546875" style="5" hidden="1"/>
    <col min="6644" max="6644" width="4.7109375" style="5" hidden="1"/>
    <col min="6645" max="6645" width="10.42578125" style="5" hidden="1"/>
    <col min="6646" max="6646" width="11.85546875" style="5" hidden="1"/>
    <col min="6647" max="6647" width="16.28515625" style="5" hidden="1"/>
    <col min="6648" max="6648" width="19.42578125" style="5" hidden="1"/>
    <col min="6649" max="6649" width="16.85546875" style="5" hidden="1"/>
    <col min="6650" max="6650" width="20.85546875" style="5" hidden="1"/>
    <col min="6651" max="6651" width="14.85546875" style="5" hidden="1"/>
    <col min="6652" max="6652" width="20" style="5" hidden="1"/>
    <col min="6653" max="6653" width="20.42578125" style="5" hidden="1"/>
    <col min="6654" max="6654" width="22" style="5" hidden="1"/>
    <col min="6655" max="6892" width="11.42578125" style="5" hidden="1"/>
    <col min="6893" max="6893" width="1.5703125" style="5" hidden="1"/>
    <col min="6894" max="6894" width="11" style="5" hidden="1"/>
    <col min="6895" max="6895" width="9.42578125" style="5" hidden="1"/>
    <col min="6896" max="6898" width="5.5703125" style="5" hidden="1"/>
    <col min="6899" max="6899" width="8.85546875" style="5" hidden="1"/>
    <col min="6900" max="6900" width="4.7109375" style="5" hidden="1"/>
    <col min="6901" max="6901" width="10.42578125" style="5" hidden="1"/>
    <col min="6902" max="6902" width="11.85546875" style="5" hidden="1"/>
    <col min="6903" max="6903" width="16.28515625" style="5" hidden="1"/>
    <col min="6904" max="6904" width="19.42578125" style="5" hidden="1"/>
    <col min="6905" max="6905" width="16.85546875" style="5" hidden="1"/>
    <col min="6906" max="6906" width="20.85546875" style="5" hidden="1"/>
    <col min="6907" max="6907" width="14.85546875" style="5" hidden="1"/>
    <col min="6908" max="6908" width="20" style="5" hidden="1"/>
    <col min="6909" max="6909" width="20.42578125" style="5" hidden="1"/>
    <col min="6910" max="6910" width="22" style="5" hidden="1"/>
    <col min="6911" max="7148" width="11.42578125" style="5" hidden="1"/>
    <col min="7149" max="7149" width="1.5703125" style="5" hidden="1"/>
    <col min="7150" max="7150" width="11" style="5" hidden="1"/>
    <col min="7151" max="7151" width="9.42578125" style="5" hidden="1"/>
    <col min="7152" max="7154" width="5.5703125" style="5" hidden="1"/>
    <col min="7155" max="7155" width="8.85546875" style="5" hidden="1"/>
    <col min="7156" max="7156" width="4.7109375" style="5" hidden="1"/>
    <col min="7157" max="7157" width="10.42578125" style="5" hidden="1"/>
    <col min="7158" max="7158" width="11.85546875" style="5" hidden="1"/>
    <col min="7159" max="7159" width="16.28515625" style="5" hidden="1"/>
    <col min="7160" max="7160" width="19.42578125" style="5" hidden="1"/>
    <col min="7161" max="7161" width="16.85546875" style="5" hidden="1"/>
    <col min="7162" max="7162" width="20.85546875" style="5" hidden="1"/>
    <col min="7163" max="7163" width="14.85546875" style="5" hidden="1"/>
    <col min="7164" max="7164" width="20" style="5" hidden="1"/>
    <col min="7165" max="7165" width="20.42578125" style="5" hidden="1"/>
    <col min="7166" max="7166" width="22" style="5" hidden="1"/>
    <col min="7167" max="7404" width="11.42578125" style="5" hidden="1"/>
    <col min="7405" max="7405" width="1.5703125" style="5" hidden="1"/>
    <col min="7406" max="7406" width="11" style="5" hidden="1"/>
    <col min="7407" max="7407" width="9.42578125" style="5" hidden="1"/>
    <col min="7408" max="7410" width="5.5703125" style="5" hidden="1"/>
    <col min="7411" max="7411" width="8.85546875" style="5" hidden="1"/>
    <col min="7412" max="7412" width="4.7109375" style="5" hidden="1"/>
    <col min="7413" max="7413" width="10.42578125" style="5" hidden="1"/>
    <col min="7414" max="7414" width="11.85546875" style="5" hidden="1"/>
    <col min="7415" max="7415" width="16.28515625" style="5" hidden="1"/>
    <col min="7416" max="7416" width="19.42578125" style="5" hidden="1"/>
    <col min="7417" max="7417" width="16.85546875" style="5" hidden="1"/>
    <col min="7418" max="7418" width="20.85546875" style="5" hidden="1"/>
    <col min="7419" max="7419" width="14.85546875" style="5" hidden="1"/>
    <col min="7420" max="7420" width="20" style="5" hidden="1"/>
    <col min="7421" max="7421" width="20.42578125" style="5" hidden="1"/>
    <col min="7422" max="7422" width="22" style="5" hidden="1"/>
    <col min="7423" max="7660" width="11.42578125" style="5" hidden="1"/>
    <col min="7661" max="7661" width="1.5703125" style="5" hidden="1"/>
    <col min="7662" max="7662" width="11" style="5" hidden="1"/>
    <col min="7663" max="7663" width="9.42578125" style="5" hidden="1"/>
    <col min="7664" max="7666" width="5.5703125" style="5" hidden="1"/>
    <col min="7667" max="7667" width="8.85546875" style="5" hidden="1"/>
    <col min="7668" max="7668" width="4.7109375" style="5" hidden="1"/>
    <col min="7669" max="7669" width="10.42578125" style="5" hidden="1"/>
    <col min="7670" max="7670" width="11.85546875" style="5" hidden="1"/>
    <col min="7671" max="7671" width="16.28515625" style="5" hidden="1"/>
    <col min="7672" max="7672" width="19.42578125" style="5" hidden="1"/>
    <col min="7673" max="7673" width="16.85546875" style="5" hidden="1"/>
    <col min="7674" max="7674" width="20.85546875" style="5" hidden="1"/>
    <col min="7675" max="7675" width="14.85546875" style="5" hidden="1"/>
    <col min="7676" max="7676" width="20" style="5" hidden="1"/>
    <col min="7677" max="7677" width="20.42578125" style="5" hidden="1"/>
    <col min="7678" max="7678" width="22" style="5" hidden="1"/>
    <col min="7679" max="7916" width="11.42578125" style="5" hidden="1"/>
    <col min="7917" max="7917" width="1.5703125" style="5" hidden="1"/>
    <col min="7918" max="7918" width="11" style="5" hidden="1"/>
    <col min="7919" max="7919" width="9.42578125" style="5" hidden="1"/>
    <col min="7920" max="7922" width="5.5703125" style="5" hidden="1"/>
    <col min="7923" max="7923" width="8.85546875" style="5" hidden="1"/>
    <col min="7924" max="7924" width="4.7109375" style="5" hidden="1"/>
    <col min="7925" max="7925" width="10.42578125" style="5" hidden="1"/>
    <col min="7926" max="7926" width="11.85546875" style="5" hidden="1"/>
    <col min="7927" max="7927" width="16.28515625" style="5" hidden="1"/>
    <col min="7928" max="7928" width="19.42578125" style="5" hidden="1"/>
    <col min="7929" max="7929" width="16.85546875" style="5" hidden="1"/>
    <col min="7930" max="7930" width="20.85546875" style="5" hidden="1"/>
    <col min="7931" max="7931" width="14.85546875" style="5" hidden="1"/>
    <col min="7932" max="7932" width="20" style="5" hidden="1"/>
    <col min="7933" max="7933" width="20.42578125" style="5" hidden="1"/>
    <col min="7934" max="7934" width="22" style="5" hidden="1"/>
    <col min="7935" max="8172" width="11.42578125" style="5" hidden="1"/>
    <col min="8173" max="8173" width="1.5703125" style="5" hidden="1"/>
    <col min="8174" max="8174" width="11" style="5" hidden="1"/>
    <col min="8175" max="8175" width="9.42578125" style="5" hidden="1"/>
    <col min="8176" max="8178" width="5.5703125" style="5" hidden="1"/>
    <col min="8179" max="8179" width="8.85546875" style="5" hidden="1"/>
    <col min="8180" max="8180" width="4.7109375" style="5" hidden="1"/>
    <col min="8181" max="8181" width="10.42578125" style="5" hidden="1"/>
    <col min="8182" max="8182" width="11.85546875" style="5" hidden="1"/>
    <col min="8183" max="8183" width="16.28515625" style="5" hidden="1"/>
    <col min="8184" max="8184" width="19.42578125" style="5" hidden="1"/>
    <col min="8185" max="8185" width="16.85546875" style="5" hidden="1"/>
    <col min="8186" max="8186" width="20.85546875" style="5" hidden="1"/>
    <col min="8187" max="8187" width="14.85546875" style="5" hidden="1"/>
    <col min="8188" max="8188" width="20" style="5" hidden="1"/>
    <col min="8189" max="8189" width="20.42578125" style="5" hidden="1"/>
    <col min="8190" max="8190" width="22" style="5" hidden="1"/>
    <col min="8191" max="8428" width="11.42578125" style="5" hidden="1"/>
    <col min="8429" max="8429" width="1.5703125" style="5" hidden="1"/>
    <col min="8430" max="8430" width="11" style="5" hidden="1"/>
    <col min="8431" max="8431" width="9.42578125" style="5" hidden="1"/>
    <col min="8432" max="8434" width="5.5703125" style="5" hidden="1"/>
    <col min="8435" max="8435" width="8.85546875" style="5" hidden="1"/>
    <col min="8436" max="8436" width="4.7109375" style="5" hidden="1"/>
    <col min="8437" max="8437" width="10.42578125" style="5" hidden="1"/>
    <col min="8438" max="8438" width="11.85546875" style="5" hidden="1"/>
    <col min="8439" max="8439" width="16.28515625" style="5" hidden="1"/>
    <col min="8440" max="8440" width="19.42578125" style="5" hidden="1"/>
    <col min="8441" max="8441" width="16.85546875" style="5" hidden="1"/>
    <col min="8442" max="8442" width="20.85546875" style="5" hidden="1"/>
    <col min="8443" max="8443" width="14.85546875" style="5" hidden="1"/>
    <col min="8444" max="8444" width="20" style="5" hidden="1"/>
    <col min="8445" max="8445" width="20.42578125" style="5" hidden="1"/>
    <col min="8446" max="8446" width="22" style="5" hidden="1"/>
    <col min="8447" max="8684" width="11.42578125" style="5" hidden="1"/>
    <col min="8685" max="8685" width="1.5703125" style="5" hidden="1"/>
    <col min="8686" max="8686" width="11" style="5" hidden="1"/>
    <col min="8687" max="8687" width="9.42578125" style="5" hidden="1"/>
    <col min="8688" max="8690" width="5.5703125" style="5" hidden="1"/>
    <col min="8691" max="8691" width="8.85546875" style="5" hidden="1"/>
    <col min="8692" max="8692" width="4.7109375" style="5" hidden="1"/>
    <col min="8693" max="8693" width="10.42578125" style="5" hidden="1"/>
    <col min="8694" max="8694" width="11.85546875" style="5" hidden="1"/>
    <col min="8695" max="8695" width="16.28515625" style="5" hidden="1"/>
    <col min="8696" max="8696" width="19.42578125" style="5" hidden="1"/>
    <col min="8697" max="8697" width="16.85546875" style="5" hidden="1"/>
    <col min="8698" max="8698" width="20.85546875" style="5" hidden="1"/>
    <col min="8699" max="8699" width="14.85546875" style="5" hidden="1"/>
    <col min="8700" max="8700" width="20" style="5" hidden="1"/>
    <col min="8701" max="8701" width="20.42578125" style="5" hidden="1"/>
    <col min="8702" max="8702" width="22" style="5" hidden="1"/>
    <col min="8703" max="8940" width="11.42578125" style="5" hidden="1"/>
    <col min="8941" max="8941" width="1.5703125" style="5" hidden="1"/>
    <col min="8942" max="8942" width="11" style="5" hidden="1"/>
    <col min="8943" max="8943" width="9.42578125" style="5" hidden="1"/>
    <col min="8944" max="8946" width="5.5703125" style="5" hidden="1"/>
    <col min="8947" max="8947" width="8.85546875" style="5" hidden="1"/>
    <col min="8948" max="8948" width="4.7109375" style="5" hidden="1"/>
    <col min="8949" max="8949" width="10.42578125" style="5" hidden="1"/>
    <col min="8950" max="8950" width="11.85546875" style="5" hidden="1"/>
    <col min="8951" max="8951" width="16.28515625" style="5" hidden="1"/>
    <col min="8952" max="8952" width="19.42578125" style="5" hidden="1"/>
    <col min="8953" max="8953" width="16.85546875" style="5" hidden="1"/>
    <col min="8954" max="8954" width="20.85546875" style="5" hidden="1"/>
    <col min="8955" max="8955" width="14.85546875" style="5" hidden="1"/>
    <col min="8956" max="8956" width="20" style="5" hidden="1"/>
    <col min="8957" max="8957" width="20.42578125" style="5" hidden="1"/>
    <col min="8958" max="8958" width="22" style="5" hidden="1"/>
    <col min="8959" max="9196" width="11.42578125" style="5" hidden="1"/>
    <col min="9197" max="9197" width="1.5703125" style="5" hidden="1"/>
    <col min="9198" max="9198" width="11" style="5" hidden="1"/>
    <col min="9199" max="9199" width="9.42578125" style="5" hidden="1"/>
    <col min="9200" max="9202" width="5.5703125" style="5" hidden="1"/>
    <col min="9203" max="9203" width="8.85546875" style="5" hidden="1"/>
    <col min="9204" max="9204" width="4.7109375" style="5" hidden="1"/>
    <col min="9205" max="9205" width="10.42578125" style="5" hidden="1"/>
    <col min="9206" max="9206" width="11.85546875" style="5" hidden="1"/>
    <col min="9207" max="9207" width="16.28515625" style="5" hidden="1"/>
    <col min="9208" max="9208" width="19.42578125" style="5" hidden="1"/>
    <col min="9209" max="9209" width="16.85546875" style="5" hidden="1"/>
    <col min="9210" max="9210" width="20.85546875" style="5" hidden="1"/>
    <col min="9211" max="9211" width="14.85546875" style="5" hidden="1"/>
    <col min="9212" max="9212" width="20" style="5" hidden="1"/>
    <col min="9213" max="9213" width="20.42578125" style="5" hidden="1"/>
    <col min="9214" max="9214" width="22" style="5" hidden="1"/>
    <col min="9215" max="9452" width="11.42578125" style="5" hidden="1"/>
    <col min="9453" max="9453" width="1.5703125" style="5" hidden="1"/>
    <col min="9454" max="9454" width="11" style="5" hidden="1"/>
    <col min="9455" max="9455" width="9.42578125" style="5" hidden="1"/>
    <col min="9456" max="9458" width="5.5703125" style="5" hidden="1"/>
    <col min="9459" max="9459" width="8.85546875" style="5" hidden="1"/>
    <col min="9460" max="9460" width="4.7109375" style="5" hidden="1"/>
    <col min="9461" max="9461" width="10.42578125" style="5" hidden="1"/>
    <col min="9462" max="9462" width="11.85546875" style="5" hidden="1"/>
    <col min="9463" max="9463" width="16.28515625" style="5" hidden="1"/>
    <col min="9464" max="9464" width="19.42578125" style="5" hidden="1"/>
    <col min="9465" max="9465" width="16.85546875" style="5" hidden="1"/>
    <col min="9466" max="9466" width="20.85546875" style="5" hidden="1"/>
    <col min="9467" max="9467" width="14.85546875" style="5" hidden="1"/>
    <col min="9468" max="9468" width="20" style="5" hidden="1"/>
    <col min="9469" max="9469" width="20.42578125" style="5" hidden="1"/>
    <col min="9470" max="9470" width="22" style="5" hidden="1"/>
    <col min="9471" max="9708" width="11.42578125" style="5" hidden="1"/>
    <col min="9709" max="9709" width="1.5703125" style="5" hidden="1"/>
    <col min="9710" max="9710" width="11" style="5" hidden="1"/>
    <col min="9711" max="9711" width="9.42578125" style="5" hidden="1"/>
    <col min="9712" max="9714" width="5.5703125" style="5" hidden="1"/>
    <col min="9715" max="9715" width="8.85546875" style="5" hidden="1"/>
    <col min="9716" max="9716" width="4.7109375" style="5" hidden="1"/>
    <col min="9717" max="9717" width="10.42578125" style="5" hidden="1"/>
    <col min="9718" max="9718" width="11.85546875" style="5" hidden="1"/>
    <col min="9719" max="9719" width="16.28515625" style="5" hidden="1"/>
    <col min="9720" max="9720" width="19.42578125" style="5" hidden="1"/>
    <col min="9721" max="9721" width="16.85546875" style="5" hidden="1"/>
    <col min="9722" max="9722" width="20.85546875" style="5" hidden="1"/>
    <col min="9723" max="9723" width="14.85546875" style="5" hidden="1"/>
    <col min="9724" max="9724" width="20" style="5" hidden="1"/>
    <col min="9725" max="9725" width="20.42578125" style="5" hidden="1"/>
    <col min="9726" max="9726" width="22" style="5" hidden="1"/>
    <col min="9727" max="9964" width="11.42578125" style="5" hidden="1"/>
    <col min="9965" max="9965" width="1.5703125" style="5" hidden="1"/>
    <col min="9966" max="9966" width="11" style="5" hidden="1"/>
    <col min="9967" max="9967" width="9.42578125" style="5" hidden="1"/>
    <col min="9968" max="9970" width="5.5703125" style="5" hidden="1"/>
    <col min="9971" max="9971" width="8.85546875" style="5" hidden="1"/>
    <col min="9972" max="9972" width="4.7109375" style="5" hidden="1"/>
    <col min="9973" max="9973" width="10.42578125" style="5" hidden="1"/>
    <col min="9974" max="9974" width="11.85546875" style="5" hidden="1"/>
    <col min="9975" max="9975" width="16.28515625" style="5" hidden="1"/>
    <col min="9976" max="9976" width="19.42578125" style="5" hidden="1"/>
    <col min="9977" max="9977" width="16.85546875" style="5" hidden="1"/>
    <col min="9978" max="9978" width="20.85546875" style="5" hidden="1"/>
    <col min="9979" max="9979" width="14.85546875" style="5" hidden="1"/>
    <col min="9980" max="9980" width="20" style="5" hidden="1"/>
    <col min="9981" max="9981" width="20.42578125" style="5" hidden="1"/>
    <col min="9982" max="9982" width="22" style="5" hidden="1"/>
    <col min="9983" max="10220" width="11.42578125" style="5" hidden="1"/>
    <col min="10221" max="10221" width="1.5703125" style="5" hidden="1"/>
    <col min="10222" max="10222" width="11" style="5" hidden="1"/>
    <col min="10223" max="10223" width="9.42578125" style="5" hidden="1"/>
    <col min="10224" max="10226" width="5.5703125" style="5" hidden="1"/>
    <col min="10227" max="10227" width="8.85546875" style="5" hidden="1"/>
    <col min="10228" max="10228" width="4.7109375" style="5" hidden="1"/>
    <col min="10229" max="10229" width="10.42578125" style="5" hidden="1"/>
    <col min="10230" max="10230" width="11.85546875" style="5" hidden="1"/>
    <col min="10231" max="10231" width="16.28515625" style="5" hidden="1"/>
    <col min="10232" max="10232" width="19.42578125" style="5" hidden="1"/>
    <col min="10233" max="10233" width="16.85546875" style="5" hidden="1"/>
    <col min="10234" max="10234" width="20.85546875" style="5" hidden="1"/>
    <col min="10235" max="10235" width="14.85546875" style="5" hidden="1"/>
    <col min="10236" max="10236" width="20" style="5" hidden="1"/>
    <col min="10237" max="10237" width="20.42578125" style="5" hidden="1"/>
    <col min="10238" max="10238" width="22" style="5" hidden="1"/>
    <col min="10239" max="10476" width="11.42578125" style="5" hidden="1"/>
    <col min="10477" max="10477" width="1.5703125" style="5" hidden="1"/>
    <col min="10478" max="10478" width="11" style="5" hidden="1"/>
    <col min="10479" max="10479" width="9.42578125" style="5" hidden="1"/>
    <col min="10480" max="10482" width="5.5703125" style="5" hidden="1"/>
    <col min="10483" max="10483" width="8.85546875" style="5" hidden="1"/>
    <col min="10484" max="10484" width="4.7109375" style="5" hidden="1"/>
    <col min="10485" max="10485" width="10.42578125" style="5" hidden="1"/>
    <col min="10486" max="10486" width="11.85546875" style="5" hidden="1"/>
    <col min="10487" max="10487" width="16.28515625" style="5" hidden="1"/>
    <col min="10488" max="10488" width="19.42578125" style="5" hidden="1"/>
    <col min="10489" max="10489" width="16.85546875" style="5" hidden="1"/>
    <col min="10490" max="10490" width="20.85546875" style="5" hidden="1"/>
    <col min="10491" max="10491" width="14.85546875" style="5" hidden="1"/>
    <col min="10492" max="10492" width="20" style="5" hidden="1"/>
    <col min="10493" max="10493" width="20.42578125" style="5" hidden="1"/>
    <col min="10494" max="10494" width="22" style="5" hidden="1"/>
    <col min="10495" max="10732" width="11.42578125" style="5" hidden="1"/>
    <col min="10733" max="10733" width="1.5703125" style="5" hidden="1"/>
    <col min="10734" max="10734" width="11" style="5" hidden="1"/>
    <col min="10735" max="10735" width="9.42578125" style="5" hidden="1"/>
    <col min="10736" max="10738" width="5.5703125" style="5" hidden="1"/>
    <col min="10739" max="10739" width="8.85546875" style="5" hidden="1"/>
    <col min="10740" max="10740" width="4.7109375" style="5" hidden="1"/>
    <col min="10741" max="10741" width="10.42578125" style="5" hidden="1"/>
    <col min="10742" max="10742" width="11.85546875" style="5" hidden="1"/>
    <col min="10743" max="10743" width="16.28515625" style="5" hidden="1"/>
    <col min="10744" max="10744" width="19.42578125" style="5" hidden="1"/>
    <col min="10745" max="10745" width="16.85546875" style="5" hidden="1"/>
    <col min="10746" max="10746" width="20.85546875" style="5" hidden="1"/>
    <col min="10747" max="10747" width="14.85546875" style="5" hidden="1"/>
    <col min="10748" max="10748" width="20" style="5" hidden="1"/>
    <col min="10749" max="10749" width="20.42578125" style="5" hidden="1"/>
    <col min="10750" max="10750" width="22" style="5" hidden="1"/>
    <col min="10751" max="10988" width="11.42578125" style="5" hidden="1"/>
    <col min="10989" max="10989" width="1.5703125" style="5" hidden="1"/>
    <col min="10990" max="10990" width="11" style="5" hidden="1"/>
    <col min="10991" max="10991" width="9.42578125" style="5" hidden="1"/>
    <col min="10992" max="10994" width="5.5703125" style="5" hidden="1"/>
    <col min="10995" max="10995" width="8.85546875" style="5" hidden="1"/>
    <col min="10996" max="10996" width="4.7109375" style="5" hidden="1"/>
    <col min="10997" max="10997" width="10.42578125" style="5" hidden="1"/>
    <col min="10998" max="10998" width="11.85546875" style="5" hidden="1"/>
    <col min="10999" max="10999" width="16.28515625" style="5" hidden="1"/>
    <col min="11000" max="11000" width="19.42578125" style="5" hidden="1"/>
    <col min="11001" max="11001" width="16.85546875" style="5" hidden="1"/>
    <col min="11002" max="11002" width="20.85546875" style="5" hidden="1"/>
    <col min="11003" max="11003" width="14.85546875" style="5" hidden="1"/>
    <col min="11004" max="11004" width="20" style="5" hidden="1"/>
    <col min="11005" max="11005" width="20.42578125" style="5" hidden="1"/>
    <col min="11006" max="11006" width="22" style="5" hidden="1"/>
    <col min="11007" max="11244" width="11.42578125" style="5" hidden="1"/>
    <col min="11245" max="11245" width="1.5703125" style="5" hidden="1"/>
    <col min="11246" max="11246" width="11" style="5" hidden="1"/>
    <col min="11247" max="11247" width="9.42578125" style="5" hidden="1"/>
    <col min="11248" max="11250" width="5.5703125" style="5" hidden="1"/>
    <col min="11251" max="11251" width="8.85546875" style="5" hidden="1"/>
    <col min="11252" max="11252" width="4.7109375" style="5" hidden="1"/>
    <col min="11253" max="11253" width="10.42578125" style="5" hidden="1"/>
    <col min="11254" max="11254" width="11.85546875" style="5" hidden="1"/>
    <col min="11255" max="11255" width="16.28515625" style="5" hidden="1"/>
    <col min="11256" max="11256" width="19.42578125" style="5" hidden="1"/>
    <col min="11257" max="11257" width="16.85546875" style="5" hidden="1"/>
    <col min="11258" max="11258" width="20.85546875" style="5" hidden="1"/>
    <col min="11259" max="11259" width="14.85546875" style="5" hidden="1"/>
    <col min="11260" max="11260" width="20" style="5" hidden="1"/>
    <col min="11261" max="11261" width="20.42578125" style="5" hidden="1"/>
    <col min="11262" max="11262" width="22" style="5" hidden="1"/>
    <col min="11263" max="11500" width="11.42578125" style="5" hidden="1"/>
    <col min="11501" max="11501" width="1.5703125" style="5" hidden="1"/>
    <col min="11502" max="11502" width="11" style="5" hidden="1"/>
    <col min="11503" max="11503" width="9.42578125" style="5" hidden="1"/>
    <col min="11504" max="11506" width="5.5703125" style="5" hidden="1"/>
    <col min="11507" max="11507" width="8.85546875" style="5" hidden="1"/>
    <col min="11508" max="11508" width="4.7109375" style="5" hidden="1"/>
    <col min="11509" max="11509" width="10.42578125" style="5" hidden="1"/>
    <col min="11510" max="11510" width="11.85546875" style="5" hidden="1"/>
    <col min="11511" max="11511" width="16.28515625" style="5" hidden="1"/>
    <col min="11512" max="11512" width="19.42578125" style="5" hidden="1"/>
    <col min="11513" max="11513" width="16.85546875" style="5" hidden="1"/>
    <col min="11514" max="11514" width="20.85546875" style="5" hidden="1"/>
    <col min="11515" max="11515" width="14.85546875" style="5" hidden="1"/>
    <col min="11516" max="11516" width="20" style="5" hidden="1"/>
    <col min="11517" max="11517" width="20.42578125" style="5" hidden="1"/>
    <col min="11518" max="11518" width="22" style="5" hidden="1"/>
    <col min="11519" max="11756" width="11.42578125" style="5" hidden="1"/>
    <col min="11757" max="11757" width="1.5703125" style="5" hidden="1"/>
    <col min="11758" max="11758" width="11" style="5" hidden="1"/>
    <col min="11759" max="11759" width="9.42578125" style="5" hidden="1"/>
    <col min="11760" max="11762" width="5.5703125" style="5" hidden="1"/>
    <col min="11763" max="11763" width="8.85546875" style="5" hidden="1"/>
    <col min="11764" max="11764" width="4.7109375" style="5" hidden="1"/>
    <col min="11765" max="11765" width="10.42578125" style="5" hidden="1"/>
    <col min="11766" max="11766" width="11.85546875" style="5" hidden="1"/>
    <col min="11767" max="11767" width="16.28515625" style="5" hidden="1"/>
    <col min="11768" max="11768" width="19.42578125" style="5" hidden="1"/>
    <col min="11769" max="11769" width="16.85546875" style="5" hidden="1"/>
    <col min="11770" max="11770" width="20.85546875" style="5" hidden="1"/>
    <col min="11771" max="11771" width="14.85546875" style="5" hidden="1"/>
    <col min="11772" max="11772" width="20" style="5" hidden="1"/>
    <col min="11773" max="11773" width="20.42578125" style="5" hidden="1"/>
    <col min="11774" max="11774" width="22" style="5" hidden="1"/>
    <col min="11775" max="12012" width="11.42578125" style="5" hidden="1"/>
    <col min="12013" max="12013" width="1.5703125" style="5" hidden="1"/>
    <col min="12014" max="12014" width="11" style="5" hidden="1"/>
    <col min="12015" max="12015" width="9.42578125" style="5" hidden="1"/>
    <col min="12016" max="12018" width="5.5703125" style="5" hidden="1"/>
    <col min="12019" max="12019" width="8.85546875" style="5" hidden="1"/>
    <col min="12020" max="12020" width="4.7109375" style="5" hidden="1"/>
    <col min="12021" max="12021" width="10.42578125" style="5" hidden="1"/>
    <col min="12022" max="12022" width="11.85546875" style="5" hidden="1"/>
    <col min="12023" max="12023" width="16.28515625" style="5" hidden="1"/>
    <col min="12024" max="12024" width="19.42578125" style="5" hidden="1"/>
    <col min="12025" max="12025" width="16.85546875" style="5" hidden="1"/>
    <col min="12026" max="12026" width="20.85546875" style="5" hidden="1"/>
    <col min="12027" max="12027" width="14.85546875" style="5" hidden="1"/>
    <col min="12028" max="12028" width="20" style="5" hidden="1"/>
    <col min="12029" max="12029" width="20.42578125" style="5" hidden="1"/>
    <col min="12030" max="12030" width="22" style="5" hidden="1"/>
    <col min="12031" max="12268" width="11.42578125" style="5" hidden="1"/>
    <col min="12269" max="12269" width="1.5703125" style="5" hidden="1"/>
    <col min="12270" max="12270" width="11" style="5" hidden="1"/>
    <col min="12271" max="12271" width="9.42578125" style="5" hidden="1"/>
    <col min="12272" max="12274" width="5.5703125" style="5" hidden="1"/>
    <col min="12275" max="12275" width="8.85546875" style="5" hidden="1"/>
    <col min="12276" max="12276" width="4.7109375" style="5" hidden="1"/>
    <col min="12277" max="12277" width="10.42578125" style="5" hidden="1"/>
    <col min="12278" max="12278" width="11.85546875" style="5" hidden="1"/>
    <col min="12279" max="12279" width="16.28515625" style="5" hidden="1"/>
    <col min="12280" max="12280" width="19.42578125" style="5" hidden="1"/>
    <col min="12281" max="12281" width="16.85546875" style="5" hidden="1"/>
    <col min="12282" max="12282" width="20.85546875" style="5" hidden="1"/>
    <col min="12283" max="12283" width="14.85546875" style="5" hidden="1"/>
    <col min="12284" max="12284" width="20" style="5" hidden="1"/>
    <col min="12285" max="12285" width="20.42578125" style="5" hidden="1"/>
    <col min="12286" max="12286" width="22" style="5" hidden="1"/>
    <col min="12287" max="12524" width="11.42578125" style="5" hidden="1"/>
    <col min="12525" max="12525" width="1.5703125" style="5" hidden="1"/>
    <col min="12526" max="12526" width="11" style="5" hidden="1"/>
    <col min="12527" max="12527" width="9.42578125" style="5" hidden="1"/>
    <col min="12528" max="12530" width="5.5703125" style="5" hidden="1"/>
    <col min="12531" max="12531" width="8.85546875" style="5" hidden="1"/>
    <col min="12532" max="12532" width="4.7109375" style="5" hidden="1"/>
    <col min="12533" max="12533" width="10.42578125" style="5" hidden="1"/>
    <col min="12534" max="12534" width="11.85546875" style="5" hidden="1"/>
    <col min="12535" max="12535" width="16.28515625" style="5" hidden="1"/>
    <col min="12536" max="12536" width="19.42578125" style="5" hidden="1"/>
    <col min="12537" max="12537" width="16.85546875" style="5" hidden="1"/>
    <col min="12538" max="12538" width="20.85546875" style="5" hidden="1"/>
    <col min="12539" max="12539" width="14.85546875" style="5" hidden="1"/>
    <col min="12540" max="12540" width="20" style="5" hidden="1"/>
    <col min="12541" max="12541" width="20.42578125" style="5" hidden="1"/>
    <col min="12542" max="12542" width="22" style="5" hidden="1"/>
    <col min="12543" max="12780" width="11.42578125" style="5" hidden="1"/>
    <col min="12781" max="12781" width="1.5703125" style="5" hidden="1"/>
    <col min="12782" max="12782" width="11" style="5" hidden="1"/>
    <col min="12783" max="12783" width="9.42578125" style="5" hidden="1"/>
    <col min="12784" max="12786" width="5.5703125" style="5" hidden="1"/>
    <col min="12787" max="12787" width="8.85546875" style="5" hidden="1"/>
    <col min="12788" max="12788" width="4.7109375" style="5" hidden="1"/>
    <col min="12789" max="12789" width="10.42578125" style="5" hidden="1"/>
    <col min="12790" max="12790" width="11.85546875" style="5" hidden="1"/>
    <col min="12791" max="12791" width="16.28515625" style="5" hidden="1"/>
    <col min="12792" max="12792" width="19.42578125" style="5" hidden="1"/>
    <col min="12793" max="12793" width="16.85546875" style="5" hidden="1"/>
    <col min="12794" max="12794" width="20.85546875" style="5" hidden="1"/>
    <col min="12795" max="12795" width="14.85546875" style="5" hidden="1"/>
    <col min="12796" max="12796" width="20" style="5" hidden="1"/>
    <col min="12797" max="12797" width="20.42578125" style="5" hidden="1"/>
    <col min="12798" max="12798" width="22" style="5" hidden="1"/>
    <col min="12799" max="13036" width="11.42578125" style="5" hidden="1"/>
    <col min="13037" max="13037" width="1.5703125" style="5" hidden="1"/>
    <col min="13038" max="13038" width="11" style="5" hidden="1"/>
    <col min="13039" max="13039" width="9.42578125" style="5" hidden="1"/>
    <col min="13040" max="13042" width="5.5703125" style="5" hidden="1"/>
    <col min="13043" max="13043" width="8.85546875" style="5" hidden="1"/>
    <col min="13044" max="13044" width="4.7109375" style="5" hidden="1"/>
    <col min="13045" max="13045" width="10.42578125" style="5" hidden="1"/>
    <col min="13046" max="13046" width="11.85546875" style="5" hidden="1"/>
    <col min="13047" max="13047" width="16.28515625" style="5" hidden="1"/>
    <col min="13048" max="13048" width="19.42578125" style="5" hidden="1"/>
    <col min="13049" max="13049" width="16.85546875" style="5" hidden="1"/>
    <col min="13050" max="13050" width="20.85546875" style="5" hidden="1"/>
    <col min="13051" max="13051" width="14.85546875" style="5" hidden="1"/>
    <col min="13052" max="13052" width="20" style="5" hidden="1"/>
    <col min="13053" max="13053" width="20.42578125" style="5" hidden="1"/>
    <col min="13054" max="13054" width="22" style="5" hidden="1"/>
    <col min="13055" max="13292" width="11.42578125" style="5" hidden="1"/>
    <col min="13293" max="13293" width="1.5703125" style="5" hidden="1"/>
    <col min="13294" max="13294" width="11" style="5" hidden="1"/>
    <col min="13295" max="13295" width="9.42578125" style="5" hidden="1"/>
    <col min="13296" max="13298" width="5.5703125" style="5" hidden="1"/>
    <col min="13299" max="13299" width="8.85546875" style="5" hidden="1"/>
    <col min="13300" max="13300" width="4.7109375" style="5" hidden="1"/>
    <col min="13301" max="13301" width="10.42578125" style="5" hidden="1"/>
    <col min="13302" max="13302" width="11.85546875" style="5" hidden="1"/>
    <col min="13303" max="13303" width="16.28515625" style="5" hidden="1"/>
    <col min="13304" max="13304" width="19.42578125" style="5" hidden="1"/>
    <col min="13305" max="13305" width="16.85546875" style="5" hidden="1"/>
    <col min="13306" max="13306" width="20.85546875" style="5" hidden="1"/>
    <col min="13307" max="13307" width="14.85546875" style="5" hidden="1"/>
    <col min="13308" max="13308" width="20" style="5" hidden="1"/>
    <col min="13309" max="13309" width="20.42578125" style="5" hidden="1"/>
    <col min="13310" max="13310" width="22" style="5" hidden="1"/>
    <col min="13311" max="13548" width="11.42578125" style="5" hidden="1"/>
    <col min="13549" max="13549" width="1.5703125" style="5" hidden="1"/>
    <col min="13550" max="13550" width="11" style="5" hidden="1"/>
    <col min="13551" max="13551" width="9.42578125" style="5" hidden="1"/>
    <col min="13552" max="13554" width="5.5703125" style="5" hidden="1"/>
    <col min="13555" max="13555" width="8.85546875" style="5" hidden="1"/>
    <col min="13556" max="13556" width="4.7109375" style="5" hidden="1"/>
    <col min="13557" max="13557" width="10.42578125" style="5" hidden="1"/>
    <col min="13558" max="13558" width="11.85546875" style="5" hidden="1"/>
    <col min="13559" max="13559" width="16.28515625" style="5" hidden="1"/>
    <col min="13560" max="13560" width="19.42578125" style="5" hidden="1"/>
    <col min="13561" max="13561" width="16.85546875" style="5" hidden="1"/>
    <col min="13562" max="13562" width="20.85546875" style="5" hidden="1"/>
    <col min="13563" max="13563" width="14.85546875" style="5" hidden="1"/>
    <col min="13564" max="13564" width="20" style="5" hidden="1"/>
    <col min="13565" max="13565" width="20.42578125" style="5" hidden="1"/>
    <col min="13566" max="13566" width="22" style="5" hidden="1"/>
    <col min="13567" max="13804" width="11.42578125" style="5" hidden="1"/>
    <col min="13805" max="13805" width="1.5703125" style="5" hidden="1"/>
    <col min="13806" max="13806" width="11" style="5" hidden="1"/>
    <col min="13807" max="13807" width="9.42578125" style="5" hidden="1"/>
    <col min="13808" max="13810" width="5.5703125" style="5" hidden="1"/>
    <col min="13811" max="13811" width="8.85546875" style="5" hidden="1"/>
    <col min="13812" max="13812" width="4.7109375" style="5" hidden="1"/>
    <col min="13813" max="13813" width="10.42578125" style="5" hidden="1"/>
    <col min="13814" max="13814" width="11.85546875" style="5" hidden="1"/>
    <col min="13815" max="13815" width="16.28515625" style="5" hidden="1"/>
    <col min="13816" max="13816" width="19.42578125" style="5" hidden="1"/>
    <col min="13817" max="13817" width="16.85546875" style="5" hidden="1"/>
    <col min="13818" max="13818" width="20.85546875" style="5" hidden="1"/>
    <col min="13819" max="13819" width="14.85546875" style="5" hidden="1"/>
    <col min="13820" max="13820" width="20" style="5" hidden="1"/>
    <col min="13821" max="13821" width="20.42578125" style="5" hidden="1"/>
    <col min="13822" max="13822" width="22" style="5" hidden="1"/>
    <col min="13823" max="14060" width="11.42578125" style="5" hidden="1"/>
    <col min="14061" max="14061" width="1.5703125" style="5" hidden="1"/>
    <col min="14062" max="14062" width="11" style="5" hidden="1"/>
    <col min="14063" max="14063" width="9.42578125" style="5" hidden="1"/>
    <col min="14064" max="14066" width="5.5703125" style="5" hidden="1"/>
    <col min="14067" max="14067" width="8.85546875" style="5" hidden="1"/>
    <col min="14068" max="14068" width="4.7109375" style="5" hidden="1"/>
    <col min="14069" max="14069" width="10.42578125" style="5" hidden="1"/>
    <col min="14070" max="14070" width="11.85546875" style="5" hidden="1"/>
    <col min="14071" max="14071" width="16.28515625" style="5" hidden="1"/>
    <col min="14072" max="14072" width="19.42578125" style="5" hidden="1"/>
    <col min="14073" max="14073" width="16.85546875" style="5" hidden="1"/>
    <col min="14074" max="14074" width="20.85546875" style="5" hidden="1"/>
    <col min="14075" max="14075" width="14.85546875" style="5" hidden="1"/>
    <col min="14076" max="14076" width="20" style="5" hidden="1"/>
    <col min="14077" max="14077" width="20.42578125" style="5" hidden="1"/>
    <col min="14078" max="14078" width="22" style="5" hidden="1"/>
    <col min="14079" max="14316" width="11.42578125" style="5" hidden="1"/>
    <col min="14317" max="14317" width="1.5703125" style="5" hidden="1"/>
    <col min="14318" max="14318" width="11" style="5" hidden="1"/>
    <col min="14319" max="14319" width="9.42578125" style="5" hidden="1"/>
    <col min="14320" max="14322" width="5.5703125" style="5" hidden="1"/>
    <col min="14323" max="14323" width="8.85546875" style="5" hidden="1"/>
    <col min="14324" max="14324" width="4.7109375" style="5" hidden="1"/>
    <col min="14325" max="14325" width="10.42578125" style="5" hidden="1"/>
    <col min="14326" max="14326" width="11.85546875" style="5" hidden="1"/>
    <col min="14327" max="14327" width="16.28515625" style="5" hidden="1"/>
    <col min="14328" max="14328" width="19.42578125" style="5" hidden="1"/>
    <col min="14329" max="14329" width="16.85546875" style="5" hidden="1"/>
    <col min="14330" max="14330" width="20.85546875" style="5" hidden="1"/>
    <col min="14331" max="14331" width="14.85546875" style="5" hidden="1"/>
    <col min="14332" max="14332" width="20" style="5" hidden="1"/>
    <col min="14333" max="14333" width="20.42578125" style="5" hidden="1"/>
    <col min="14334" max="14334" width="22" style="5" hidden="1"/>
    <col min="14335" max="14572" width="11.42578125" style="5" hidden="1"/>
    <col min="14573" max="14573" width="1.5703125" style="5" hidden="1"/>
    <col min="14574" max="14574" width="11" style="5" hidden="1"/>
    <col min="14575" max="14575" width="9.42578125" style="5" hidden="1"/>
    <col min="14576" max="14578" width="5.5703125" style="5" hidden="1"/>
    <col min="14579" max="14579" width="8.85546875" style="5" hidden="1"/>
    <col min="14580" max="14580" width="4.7109375" style="5" hidden="1"/>
    <col min="14581" max="14581" width="10.42578125" style="5" hidden="1"/>
    <col min="14582" max="14582" width="11.85546875" style="5" hidden="1"/>
    <col min="14583" max="14583" width="16.28515625" style="5" hidden="1"/>
    <col min="14584" max="14584" width="19.42578125" style="5" hidden="1"/>
    <col min="14585" max="14585" width="16.85546875" style="5" hidden="1"/>
    <col min="14586" max="14586" width="20.85546875" style="5" hidden="1"/>
    <col min="14587" max="14587" width="14.85546875" style="5" hidden="1"/>
    <col min="14588" max="14588" width="20" style="5" hidden="1"/>
    <col min="14589" max="14589" width="20.42578125" style="5" hidden="1"/>
    <col min="14590" max="14590" width="22" style="5" hidden="1"/>
    <col min="14591" max="14828" width="11.42578125" style="5" hidden="1"/>
    <col min="14829" max="14829" width="1.5703125" style="5" hidden="1"/>
    <col min="14830" max="14830" width="11" style="5" hidden="1"/>
    <col min="14831" max="14831" width="9.42578125" style="5" hidden="1"/>
    <col min="14832" max="14834" width="5.5703125" style="5" hidden="1"/>
    <col min="14835" max="14835" width="8.85546875" style="5" hidden="1"/>
    <col min="14836" max="14836" width="4.7109375" style="5" hidden="1"/>
    <col min="14837" max="14837" width="10.42578125" style="5" hidden="1"/>
    <col min="14838" max="14838" width="11.85546875" style="5" hidden="1"/>
    <col min="14839" max="14839" width="16.28515625" style="5" hidden="1"/>
    <col min="14840" max="14840" width="19.42578125" style="5" hidden="1"/>
    <col min="14841" max="14841" width="16.85546875" style="5" hidden="1"/>
    <col min="14842" max="14842" width="20.85546875" style="5" hidden="1"/>
    <col min="14843" max="14843" width="14.85546875" style="5" hidden="1"/>
    <col min="14844" max="14844" width="20" style="5" hidden="1"/>
    <col min="14845" max="14845" width="20.42578125" style="5" hidden="1"/>
    <col min="14846" max="14846" width="22" style="5" hidden="1"/>
    <col min="14847" max="15084" width="11.42578125" style="5" hidden="1"/>
    <col min="15085" max="15085" width="1.5703125" style="5" hidden="1"/>
    <col min="15086" max="15086" width="11" style="5" hidden="1"/>
    <col min="15087" max="15087" width="9.42578125" style="5" hidden="1"/>
    <col min="15088" max="15090" width="5.5703125" style="5" hidden="1"/>
    <col min="15091" max="15091" width="8.85546875" style="5" hidden="1"/>
    <col min="15092" max="15092" width="4.7109375" style="5" hidden="1"/>
    <col min="15093" max="15093" width="10.42578125" style="5" hidden="1"/>
    <col min="15094" max="15094" width="11.85546875" style="5" hidden="1"/>
    <col min="15095" max="15095" width="16.28515625" style="5" hidden="1"/>
    <col min="15096" max="15096" width="19.42578125" style="5" hidden="1"/>
    <col min="15097" max="15097" width="16.85546875" style="5" hidden="1"/>
    <col min="15098" max="15098" width="20.85546875" style="5" hidden="1"/>
    <col min="15099" max="15099" width="14.85546875" style="5" hidden="1"/>
    <col min="15100" max="15100" width="20" style="5" hidden="1"/>
    <col min="15101" max="15101" width="20.42578125" style="5" hidden="1"/>
    <col min="15102" max="15102" width="22" style="5" hidden="1"/>
    <col min="15103" max="15340" width="11.42578125" style="5" hidden="1"/>
    <col min="15341" max="15341" width="1.5703125" style="5" hidden="1"/>
    <col min="15342" max="15342" width="11" style="5" hidden="1"/>
    <col min="15343" max="15343" width="9.42578125" style="5" hidden="1"/>
    <col min="15344" max="15346" width="5.5703125" style="5" hidden="1"/>
    <col min="15347" max="15347" width="8.85546875" style="5" hidden="1"/>
    <col min="15348" max="15348" width="4.7109375" style="5" hidden="1"/>
    <col min="15349" max="15349" width="10.42578125" style="5" hidden="1"/>
    <col min="15350" max="15350" width="11.85546875" style="5" hidden="1"/>
    <col min="15351" max="15351" width="16.28515625" style="5" hidden="1"/>
    <col min="15352" max="15352" width="19.42578125" style="5" hidden="1"/>
    <col min="15353" max="15353" width="16.85546875" style="5" hidden="1"/>
    <col min="15354" max="15354" width="20.85546875" style="5" hidden="1"/>
    <col min="15355" max="15355" width="14.85546875" style="5" hidden="1"/>
    <col min="15356" max="15356" width="20" style="5" hidden="1"/>
    <col min="15357" max="15357" width="20.42578125" style="5" hidden="1"/>
    <col min="15358" max="15358" width="22" style="5" hidden="1"/>
    <col min="15359" max="15596" width="11.42578125" style="5" hidden="1"/>
    <col min="15597" max="15597" width="1.5703125" style="5" hidden="1"/>
    <col min="15598" max="15598" width="11" style="5" hidden="1"/>
    <col min="15599" max="15599" width="9.42578125" style="5" hidden="1"/>
    <col min="15600" max="15602" width="5.5703125" style="5" hidden="1"/>
    <col min="15603" max="15603" width="8.85546875" style="5" hidden="1"/>
    <col min="15604" max="15604" width="4.7109375" style="5" hidden="1"/>
    <col min="15605" max="15605" width="10.42578125" style="5" hidden="1"/>
    <col min="15606" max="15606" width="11.85546875" style="5" hidden="1"/>
    <col min="15607" max="15607" width="16.28515625" style="5" hidden="1"/>
    <col min="15608" max="15608" width="19.42578125" style="5" hidden="1"/>
    <col min="15609" max="15609" width="16.85546875" style="5" hidden="1"/>
    <col min="15610" max="15610" width="20.85546875" style="5" hidden="1"/>
    <col min="15611" max="15611" width="14.85546875" style="5" hidden="1"/>
    <col min="15612" max="15612" width="20" style="5" hidden="1"/>
    <col min="15613" max="15613" width="20.42578125" style="5" hidden="1"/>
    <col min="15614" max="15614" width="22" style="5" hidden="1"/>
    <col min="15615" max="15852" width="11.42578125" style="5" hidden="1"/>
    <col min="15853" max="15853" width="1.5703125" style="5" hidden="1"/>
    <col min="15854" max="15854" width="11" style="5" hidden="1"/>
    <col min="15855" max="15855" width="9.42578125" style="5" hidden="1"/>
    <col min="15856" max="15858" width="5.5703125" style="5" hidden="1"/>
    <col min="15859" max="15859" width="8.85546875" style="5" hidden="1"/>
    <col min="15860" max="15860" width="4.7109375" style="5" hidden="1"/>
    <col min="15861" max="15861" width="10.42578125" style="5" hidden="1"/>
    <col min="15862" max="15862" width="11.85546875" style="5" hidden="1"/>
    <col min="15863" max="15863" width="16.28515625" style="5" hidden="1"/>
    <col min="15864" max="15864" width="19.42578125" style="5" hidden="1"/>
    <col min="15865" max="15865" width="16.85546875" style="5" hidden="1"/>
    <col min="15866" max="15866" width="20.85546875" style="5" hidden="1"/>
    <col min="15867" max="15867" width="14.85546875" style="5" hidden="1"/>
    <col min="15868" max="15868" width="20" style="5" hidden="1"/>
    <col min="15869" max="15869" width="20.42578125" style="5" hidden="1"/>
    <col min="15870" max="15870" width="22" style="5" hidden="1"/>
    <col min="15871" max="16108" width="11.42578125" style="5" hidden="1"/>
    <col min="16109" max="16109" width="1.5703125" style="5" hidden="1"/>
    <col min="16110" max="16110" width="11" style="5" hidden="1"/>
    <col min="16111" max="16111" width="9.42578125" style="5" hidden="1"/>
    <col min="16112" max="16114" width="5.5703125" style="5" hidden="1"/>
    <col min="16115" max="16115" width="8.85546875" style="5" hidden="1"/>
    <col min="16116" max="16116" width="4.7109375" style="5" hidden="1"/>
    <col min="16117" max="16117" width="10.42578125" style="5" hidden="1"/>
    <col min="16118" max="16118" width="11.85546875" style="5" hidden="1"/>
    <col min="16119" max="16119" width="16.28515625" style="5" hidden="1"/>
    <col min="16120" max="16120" width="19.42578125" style="5" hidden="1"/>
    <col min="16121" max="16121" width="16.85546875" style="5" hidden="1"/>
    <col min="16122" max="16122" width="20.85546875" style="5" hidden="1"/>
    <col min="16123" max="16123" width="14.85546875" style="5" hidden="1"/>
    <col min="16124" max="16124" width="20" style="5" hidden="1"/>
    <col min="16125" max="16125" width="20.42578125" style="5" hidden="1"/>
    <col min="16126" max="16126" width="22" style="5" hidden="1"/>
    <col min="16127" max="16384" width="11.42578125" style="5" hidden="1"/>
  </cols>
  <sheetData>
    <row r="1" spans="1:6" ht="6" customHeight="1" thickBot="1" x14ac:dyDescent="0.25"/>
    <row r="2" spans="1:6" ht="15.75" thickBot="1" x14ac:dyDescent="0.25">
      <c r="B2" s="122" t="s">
        <v>0</v>
      </c>
      <c r="C2" s="123"/>
      <c r="D2" s="123"/>
      <c r="E2" s="123"/>
      <c r="F2" s="124"/>
    </row>
    <row r="3" spans="1:6" ht="30" customHeight="1" thickBot="1" x14ac:dyDescent="0.25">
      <c r="A3" s="4"/>
      <c r="B3" s="117" t="s">
        <v>1</v>
      </c>
      <c r="C3" s="118" t="s">
        <v>2</v>
      </c>
      <c r="D3" s="119" t="s">
        <v>3</v>
      </c>
      <c r="E3" s="119" t="s">
        <v>41</v>
      </c>
      <c r="F3" s="119" t="s">
        <v>111</v>
      </c>
    </row>
    <row r="4" spans="1:6" ht="15" x14ac:dyDescent="0.2">
      <c r="A4" s="4"/>
      <c r="B4" s="21" t="s">
        <v>4</v>
      </c>
      <c r="C4" s="17"/>
      <c r="D4" s="88"/>
      <c r="E4" s="89"/>
      <c r="F4" s="90"/>
    </row>
    <row r="5" spans="1:6" ht="39.950000000000003" customHeight="1" x14ac:dyDescent="0.2">
      <c r="A5" s="4"/>
      <c r="B5" s="22" t="s">
        <v>86</v>
      </c>
      <c r="C5" s="20" t="s">
        <v>5</v>
      </c>
      <c r="D5" s="28">
        <v>23000</v>
      </c>
      <c r="E5" s="91"/>
      <c r="F5" s="92">
        <f t="shared" ref="F5:F12" si="0">+E5*D5</f>
        <v>0</v>
      </c>
    </row>
    <row r="6" spans="1:6" ht="39.950000000000003" customHeight="1" x14ac:dyDescent="0.2">
      <c r="A6" s="4"/>
      <c r="B6" s="22" t="s">
        <v>59</v>
      </c>
      <c r="C6" s="20" t="s">
        <v>5</v>
      </c>
      <c r="D6" s="28">
        <v>23000</v>
      </c>
      <c r="E6" s="91"/>
      <c r="F6" s="92">
        <f t="shared" si="0"/>
        <v>0</v>
      </c>
    </row>
    <row r="7" spans="1:6" ht="39.950000000000003" customHeight="1" x14ac:dyDescent="0.2">
      <c r="A7" s="4"/>
      <c r="B7" s="22" t="s">
        <v>87</v>
      </c>
      <c r="C7" s="20" t="s">
        <v>5</v>
      </c>
      <c r="D7" s="28">
        <v>23000</v>
      </c>
      <c r="E7" s="91"/>
      <c r="F7" s="92">
        <f t="shared" si="0"/>
        <v>0</v>
      </c>
    </row>
    <row r="8" spans="1:6" ht="39.950000000000003" customHeight="1" x14ac:dyDescent="0.2">
      <c r="A8" s="4"/>
      <c r="B8" s="69" t="s">
        <v>88</v>
      </c>
      <c r="C8" s="20" t="s">
        <v>5</v>
      </c>
      <c r="D8" s="28">
        <f>+[1]CANTIDADES!H6</f>
        <v>3878.1525000000006</v>
      </c>
      <c r="E8" s="91"/>
      <c r="F8" s="92">
        <f t="shared" si="0"/>
        <v>0</v>
      </c>
    </row>
    <row r="9" spans="1:6" ht="39.950000000000003" customHeight="1" x14ac:dyDescent="0.2">
      <c r="A9" s="4"/>
      <c r="B9" s="22" t="s">
        <v>89</v>
      </c>
      <c r="C9" s="20" t="s">
        <v>5</v>
      </c>
      <c r="D9" s="28">
        <f>+[1]CANTIDADES!H7</f>
        <v>1200</v>
      </c>
      <c r="E9" s="91"/>
      <c r="F9" s="92">
        <f t="shared" si="0"/>
        <v>0</v>
      </c>
    </row>
    <row r="10" spans="1:6" ht="39.950000000000003" customHeight="1" x14ac:dyDescent="0.2">
      <c r="A10" s="4"/>
      <c r="B10" s="69" t="s">
        <v>90</v>
      </c>
      <c r="C10" s="20" t="s">
        <v>5</v>
      </c>
      <c r="D10" s="28">
        <f>[1]CANTIDADES!H12</f>
        <v>691.2</v>
      </c>
      <c r="E10" s="91"/>
      <c r="F10" s="92">
        <f t="shared" si="0"/>
        <v>0</v>
      </c>
    </row>
    <row r="11" spans="1:6" ht="39.950000000000003" customHeight="1" x14ac:dyDescent="0.2">
      <c r="A11" s="4"/>
      <c r="B11" s="69" t="s">
        <v>60</v>
      </c>
      <c r="C11" s="20" t="s">
        <v>5</v>
      </c>
      <c r="D11" s="28">
        <f>+[1]CANTIDADES!H9</f>
        <v>1204.32</v>
      </c>
      <c r="E11" s="91"/>
      <c r="F11" s="92">
        <f t="shared" si="0"/>
        <v>0</v>
      </c>
    </row>
    <row r="12" spans="1:6" ht="39.950000000000003" customHeight="1" x14ac:dyDescent="0.2">
      <c r="A12" s="4"/>
      <c r="B12" s="69" t="s">
        <v>91</v>
      </c>
      <c r="C12" s="20" t="s">
        <v>5</v>
      </c>
      <c r="D12" s="28">
        <f>+[1]CANTIDADES!H8</f>
        <v>2100</v>
      </c>
      <c r="E12" s="91"/>
      <c r="F12" s="92">
        <f t="shared" si="0"/>
        <v>0</v>
      </c>
    </row>
    <row r="13" spans="1:6" ht="15" x14ac:dyDescent="0.2">
      <c r="A13" s="4"/>
      <c r="B13" s="23" t="s">
        <v>8</v>
      </c>
      <c r="C13" s="20"/>
      <c r="D13" s="28"/>
      <c r="E13" s="91"/>
      <c r="F13" s="93">
        <f>SUM(F5:F12)</f>
        <v>0</v>
      </c>
    </row>
    <row r="14" spans="1:6" ht="15" x14ac:dyDescent="0.2">
      <c r="A14" s="4"/>
      <c r="B14" s="24" t="s">
        <v>6</v>
      </c>
      <c r="C14" s="20"/>
      <c r="D14" s="28"/>
      <c r="E14" s="91"/>
      <c r="F14" s="92"/>
    </row>
    <row r="15" spans="1:6" x14ac:dyDescent="0.2">
      <c r="A15" s="4"/>
      <c r="B15" s="69" t="s">
        <v>92</v>
      </c>
      <c r="C15" s="20" t="s">
        <v>5</v>
      </c>
      <c r="D15" s="28">
        <v>12000</v>
      </c>
      <c r="E15" s="91"/>
      <c r="F15" s="92">
        <f>+E15*D15</f>
        <v>0</v>
      </c>
    </row>
    <row r="16" spans="1:6" x14ac:dyDescent="0.2">
      <c r="A16" s="4"/>
      <c r="B16" s="69" t="s">
        <v>93</v>
      </c>
      <c r="C16" s="20" t="s">
        <v>5</v>
      </c>
      <c r="D16" s="28">
        <v>12000</v>
      </c>
      <c r="E16" s="91"/>
      <c r="F16" s="92">
        <f>+E16*D16</f>
        <v>0</v>
      </c>
    </row>
    <row r="17" spans="1:6" x14ac:dyDescent="0.2">
      <c r="A17" s="4"/>
      <c r="B17" s="69" t="s">
        <v>94</v>
      </c>
      <c r="C17" s="20" t="s">
        <v>5</v>
      </c>
      <c r="D17" s="28">
        <f>+D8</f>
        <v>3878.1525000000006</v>
      </c>
      <c r="E17" s="91"/>
      <c r="F17" s="92">
        <f>+E17*D17</f>
        <v>0</v>
      </c>
    </row>
    <row r="18" spans="1:6" x14ac:dyDescent="0.2">
      <c r="A18" s="4"/>
      <c r="B18" s="69" t="s">
        <v>95</v>
      </c>
      <c r="C18" s="20" t="s">
        <v>5</v>
      </c>
      <c r="D18" s="28">
        <f>+D11+D12</f>
        <v>3304.3199999999997</v>
      </c>
      <c r="E18" s="91"/>
      <c r="F18" s="92">
        <f>+E18*D18</f>
        <v>0</v>
      </c>
    </row>
    <row r="19" spans="1:6" x14ac:dyDescent="0.2">
      <c r="A19" s="4"/>
      <c r="B19" s="69" t="s">
        <v>96</v>
      </c>
      <c r="C19" s="20" t="s">
        <v>5</v>
      </c>
      <c r="D19" s="28">
        <f>+D10</f>
        <v>691.2</v>
      </c>
      <c r="E19" s="91"/>
      <c r="F19" s="92">
        <f>+E19*D19</f>
        <v>0</v>
      </c>
    </row>
    <row r="20" spans="1:6" ht="15" x14ac:dyDescent="0.2">
      <c r="A20" s="4"/>
      <c r="B20" s="23" t="s">
        <v>8</v>
      </c>
      <c r="C20" s="20"/>
      <c r="D20" s="28"/>
      <c r="E20" s="91"/>
      <c r="F20" s="93">
        <f>SUM(F15:F19)</f>
        <v>0</v>
      </c>
    </row>
    <row r="21" spans="1:6" ht="15" x14ac:dyDescent="0.2">
      <c r="A21" s="4"/>
      <c r="B21" s="24" t="s">
        <v>9</v>
      </c>
      <c r="C21" s="20"/>
      <c r="D21" s="28"/>
      <c r="E21" s="91"/>
      <c r="F21" s="92"/>
    </row>
    <row r="22" spans="1:6" ht="28.5" x14ac:dyDescent="0.2">
      <c r="A22" s="4"/>
      <c r="B22" s="69" t="s">
        <v>97</v>
      </c>
      <c r="C22" s="20" t="s">
        <v>10</v>
      </c>
      <c r="D22" s="28">
        <f>+[1]CANTIDADES!H10</f>
        <v>862.34400000000005</v>
      </c>
      <c r="E22" s="91"/>
      <c r="F22" s="92">
        <f>+E22*D22</f>
        <v>0</v>
      </c>
    </row>
    <row r="23" spans="1:6" ht="28.5" x14ac:dyDescent="0.2">
      <c r="A23" s="4"/>
      <c r="B23" s="69" t="s">
        <v>98</v>
      </c>
      <c r="C23" s="20" t="s">
        <v>10</v>
      </c>
      <c r="D23" s="28">
        <f>+[1]CANTIDADES!H11</f>
        <v>86.234400000000022</v>
      </c>
      <c r="E23" s="91"/>
      <c r="F23" s="92">
        <f>+E23*D23</f>
        <v>0</v>
      </c>
    </row>
    <row r="24" spans="1:6" ht="28.5" x14ac:dyDescent="0.2">
      <c r="A24" s="4"/>
      <c r="B24" s="22" t="s">
        <v>99</v>
      </c>
      <c r="C24" s="20" t="s">
        <v>10</v>
      </c>
      <c r="D24" s="28"/>
      <c r="E24" s="91"/>
      <c r="F24" s="92">
        <f>+E24*D24</f>
        <v>0</v>
      </c>
    </row>
    <row r="25" spans="1:6" ht="15" x14ac:dyDescent="0.2">
      <c r="A25" s="4"/>
      <c r="B25" s="23" t="s">
        <v>8</v>
      </c>
      <c r="C25" s="20"/>
      <c r="D25" s="28"/>
      <c r="E25" s="91"/>
      <c r="F25" s="93">
        <f>SUM(F22:F24)</f>
        <v>0</v>
      </c>
    </row>
    <row r="26" spans="1:6" ht="15" x14ac:dyDescent="0.2">
      <c r="A26" s="4"/>
      <c r="B26" s="24" t="s">
        <v>11</v>
      </c>
      <c r="C26" s="20"/>
      <c r="D26" s="28"/>
      <c r="E26" s="91"/>
      <c r="F26" s="92"/>
    </row>
    <row r="27" spans="1:6" ht="28.5" x14ac:dyDescent="0.2">
      <c r="A27" s="4"/>
      <c r="B27" s="69" t="s">
        <v>12</v>
      </c>
      <c r="C27" s="20" t="s">
        <v>10</v>
      </c>
      <c r="D27" s="28">
        <v>330</v>
      </c>
      <c r="E27" s="91"/>
      <c r="F27" s="92">
        <f>+E27*D27</f>
        <v>0</v>
      </c>
    </row>
    <row r="28" spans="1:6" ht="15" x14ac:dyDescent="0.2">
      <c r="A28" s="4"/>
      <c r="B28" s="23" t="s">
        <v>8</v>
      </c>
      <c r="C28" s="20"/>
      <c r="D28" s="28"/>
      <c r="E28" s="91"/>
      <c r="F28" s="93">
        <f>SUM(F27)</f>
        <v>0</v>
      </c>
    </row>
    <row r="29" spans="1:6" ht="15" x14ac:dyDescent="0.2">
      <c r="A29" s="4"/>
      <c r="B29" s="24" t="s">
        <v>13</v>
      </c>
      <c r="C29" s="20"/>
      <c r="D29" s="28"/>
      <c r="E29" s="91"/>
      <c r="F29" s="92"/>
    </row>
    <row r="30" spans="1:6" x14ac:dyDescent="0.2">
      <c r="A30" s="4"/>
      <c r="B30" s="22" t="s">
        <v>100</v>
      </c>
      <c r="C30" s="20" t="s">
        <v>10</v>
      </c>
      <c r="D30" s="28">
        <v>16</v>
      </c>
      <c r="E30" s="91"/>
      <c r="F30" s="92">
        <f>+E30*D30</f>
        <v>0</v>
      </c>
    </row>
    <row r="31" spans="1:6" ht="15" x14ac:dyDescent="0.2">
      <c r="A31" s="4"/>
      <c r="B31" s="23" t="s">
        <v>8</v>
      </c>
      <c r="C31" s="20"/>
      <c r="D31" s="28"/>
      <c r="E31" s="91"/>
      <c r="F31" s="93">
        <f>SUM(F30)</f>
        <v>0</v>
      </c>
    </row>
    <row r="32" spans="1:6" ht="15" x14ac:dyDescent="0.2">
      <c r="A32" s="4"/>
      <c r="B32" s="24" t="s">
        <v>14</v>
      </c>
      <c r="C32" s="20"/>
      <c r="D32" s="28"/>
      <c r="E32" s="91"/>
      <c r="F32" s="92"/>
    </row>
    <row r="33" spans="1:6" x14ac:dyDescent="0.2">
      <c r="A33" s="4"/>
      <c r="B33" s="69" t="s">
        <v>101</v>
      </c>
      <c r="C33" s="20" t="s">
        <v>10</v>
      </c>
      <c r="D33" s="28">
        <f>+([1]CANTIDADES!H5/3)*2</f>
        <v>14632.518000000002</v>
      </c>
      <c r="E33" s="91"/>
      <c r="F33" s="92">
        <f>+E33*D33</f>
        <v>0</v>
      </c>
    </row>
    <row r="34" spans="1:6" ht="28.5" x14ac:dyDescent="0.2">
      <c r="A34" s="4"/>
      <c r="B34" s="22" t="s">
        <v>102</v>
      </c>
      <c r="C34" s="20" t="s">
        <v>10</v>
      </c>
      <c r="D34" s="28">
        <f>50*10</f>
        <v>500</v>
      </c>
      <c r="E34" s="91"/>
      <c r="F34" s="92">
        <f>+E34*D34</f>
        <v>0</v>
      </c>
    </row>
    <row r="35" spans="1:6" ht="15" x14ac:dyDescent="0.2">
      <c r="A35" s="4"/>
      <c r="B35" s="23" t="s">
        <v>8</v>
      </c>
      <c r="C35" s="20"/>
      <c r="D35" s="28"/>
      <c r="E35" s="91"/>
      <c r="F35" s="93">
        <f>SUM(F33:F34)</f>
        <v>0</v>
      </c>
    </row>
    <row r="36" spans="1:6" ht="15" x14ac:dyDescent="0.2">
      <c r="A36" s="4"/>
      <c r="B36" s="25" t="s">
        <v>36</v>
      </c>
      <c r="C36" s="20"/>
      <c r="D36" s="28"/>
      <c r="E36" s="91"/>
      <c r="F36" s="92"/>
    </row>
    <row r="37" spans="1:6" x14ac:dyDescent="0.2">
      <c r="A37" s="4"/>
      <c r="B37" s="26" t="s">
        <v>45</v>
      </c>
      <c r="C37" s="20" t="s">
        <v>37</v>
      </c>
      <c r="D37" s="28">
        <v>23</v>
      </c>
      <c r="E37" s="91"/>
      <c r="F37" s="92">
        <f>+E37*D37</f>
        <v>0</v>
      </c>
    </row>
    <row r="38" spans="1:6" ht="15" x14ac:dyDescent="0.2">
      <c r="A38" s="4"/>
      <c r="B38" s="23" t="s">
        <v>8</v>
      </c>
      <c r="C38" s="20"/>
      <c r="D38" s="28"/>
      <c r="E38" s="91"/>
      <c r="F38" s="93">
        <f>SUM(F37)</f>
        <v>0</v>
      </c>
    </row>
    <row r="39" spans="1:6" ht="15" x14ac:dyDescent="0.2">
      <c r="A39" s="4"/>
      <c r="B39" s="25" t="s">
        <v>51</v>
      </c>
      <c r="C39" s="20"/>
      <c r="D39" s="28"/>
      <c r="E39" s="91"/>
      <c r="F39" s="92"/>
    </row>
    <row r="40" spans="1:6" ht="28.5" x14ac:dyDescent="0.2">
      <c r="A40" s="4"/>
      <c r="B40" s="18" t="s">
        <v>84</v>
      </c>
      <c r="C40" s="58" t="s">
        <v>53</v>
      </c>
      <c r="D40" s="28">
        <v>12000</v>
      </c>
      <c r="E40" s="91"/>
      <c r="F40" s="92">
        <f>+E40*D40</f>
        <v>0</v>
      </c>
    </row>
    <row r="41" spans="1:6" ht="28.5" x14ac:dyDescent="0.2">
      <c r="A41" s="4"/>
      <c r="B41" s="18" t="s">
        <v>84</v>
      </c>
      <c r="C41" s="58" t="s">
        <v>7</v>
      </c>
      <c r="D41" s="28">
        <v>100</v>
      </c>
      <c r="E41" s="91"/>
      <c r="F41" s="92">
        <f>+E41*D41</f>
        <v>0</v>
      </c>
    </row>
    <row r="42" spans="1:6" ht="15" x14ac:dyDescent="0.2">
      <c r="A42" s="4"/>
      <c r="B42" s="23" t="s">
        <v>8</v>
      </c>
      <c r="C42" s="20"/>
      <c r="D42" s="28"/>
      <c r="E42" s="91"/>
      <c r="F42" s="93">
        <f>SUM(F40:F41)</f>
        <v>0</v>
      </c>
    </row>
    <row r="43" spans="1:6" ht="15" x14ac:dyDescent="0.2">
      <c r="A43" s="4"/>
      <c r="B43" s="25" t="s">
        <v>52</v>
      </c>
      <c r="C43" s="20"/>
      <c r="D43" s="28"/>
      <c r="E43" s="91"/>
      <c r="F43" s="92"/>
    </row>
    <row r="44" spans="1:6" x14ac:dyDescent="0.2">
      <c r="A44" s="4"/>
      <c r="B44" s="26" t="s">
        <v>85</v>
      </c>
      <c r="C44" s="20" t="s">
        <v>10</v>
      </c>
      <c r="D44" s="28">
        <v>100</v>
      </c>
      <c r="E44" s="91"/>
      <c r="F44" s="92">
        <f>+E44*D44</f>
        <v>0</v>
      </c>
    </row>
    <row r="45" spans="1:6" ht="15" x14ac:dyDescent="0.2">
      <c r="A45" s="4"/>
      <c r="B45" s="23" t="s">
        <v>8</v>
      </c>
      <c r="C45" s="20"/>
      <c r="D45" s="28"/>
      <c r="E45" s="91"/>
      <c r="F45" s="93">
        <f>SUM(F44)</f>
        <v>0</v>
      </c>
    </row>
    <row r="46" spans="1:6" ht="15" x14ac:dyDescent="0.2">
      <c r="A46" s="4"/>
      <c r="B46" s="25" t="s">
        <v>38</v>
      </c>
      <c r="C46" s="20"/>
      <c r="D46" s="28"/>
      <c r="E46" s="91"/>
      <c r="F46" s="92"/>
    </row>
    <row r="47" spans="1:6" x14ac:dyDescent="0.2">
      <c r="A47" s="4"/>
      <c r="B47" s="26" t="s">
        <v>54</v>
      </c>
      <c r="C47" s="20" t="s">
        <v>55</v>
      </c>
      <c r="D47" s="28">
        <v>330</v>
      </c>
      <c r="E47" s="91"/>
      <c r="F47" s="92">
        <f>+E47*D47</f>
        <v>0</v>
      </c>
    </row>
    <row r="48" spans="1:6" ht="15.75" thickBot="1" x14ac:dyDescent="0.25">
      <c r="A48" s="4"/>
      <c r="B48" s="27" t="s">
        <v>8</v>
      </c>
      <c r="C48" s="45"/>
      <c r="D48" s="7"/>
      <c r="E48" s="91"/>
      <c r="F48" s="93">
        <f>SUM(F47)</f>
        <v>0</v>
      </c>
    </row>
    <row r="49" spans="1:6" ht="15.75" thickBot="1" x14ac:dyDescent="0.25">
      <c r="A49" s="4"/>
      <c r="B49" s="27" t="s">
        <v>8</v>
      </c>
      <c r="C49" s="45"/>
      <c r="D49" s="7"/>
      <c r="E49" s="91"/>
      <c r="F49" s="93">
        <f>+F48+F45+F42+F38+F35+F31+F28+F25+F20+F13</f>
        <v>0</v>
      </c>
    </row>
    <row r="50" spans="1:6" s="34" customFormat="1" ht="30" customHeight="1" thickBot="1" x14ac:dyDescent="0.25">
      <c r="A50" s="46"/>
      <c r="B50" s="37"/>
      <c r="C50" s="127" t="s">
        <v>18</v>
      </c>
      <c r="D50" s="128"/>
      <c r="E50" s="80">
        <v>0.215</v>
      </c>
      <c r="F50" s="83">
        <f>$F$49*E50</f>
        <v>0</v>
      </c>
    </row>
    <row r="51" spans="1:6" s="34" customFormat="1" ht="30" customHeight="1" thickBot="1" x14ac:dyDescent="0.25">
      <c r="A51" s="46"/>
      <c r="B51" s="37"/>
      <c r="C51" s="135" t="s">
        <v>19</v>
      </c>
      <c r="D51" s="136"/>
      <c r="E51" s="81">
        <v>0.02</v>
      </c>
      <c r="F51" s="83">
        <f t="shared" ref="F51:F52" si="1">$F$49*E51</f>
        <v>0</v>
      </c>
    </row>
    <row r="52" spans="1:6" s="48" customFormat="1" ht="22.5" customHeight="1" thickBot="1" x14ac:dyDescent="0.3">
      <c r="A52" s="47"/>
      <c r="B52" s="47"/>
      <c r="C52" s="137" t="s">
        <v>20</v>
      </c>
      <c r="D52" s="138"/>
      <c r="E52" s="82">
        <v>0.08</v>
      </c>
      <c r="F52" s="83">
        <f t="shared" si="1"/>
        <v>0</v>
      </c>
    </row>
    <row r="53" spans="1:6" s="48" customFormat="1" ht="22.5" customHeight="1" thickBot="1" x14ac:dyDescent="0.3">
      <c r="A53" s="47"/>
      <c r="B53" s="47"/>
      <c r="C53" s="125" t="s">
        <v>21</v>
      </c>
      <c r="D53" s="126"/>
      <c r="E53" s="115"/>
      <c r="F53" s="116">
        <f>+F49+F50+F51+F52</f>
        <v>0</v>
      </c>
    </row>
    <row r="54" spans="1:6" s="49" customFormat="1" ht="6" customHeight="1" x14ac:dyDescent="0.25">
      <c r="A54" s="47"/>
      <c r="B54" s="6"/>
      <c r="C54" s="6"/>
      <c r="D54" s="6"/>
      <c r="E54" s="75"/>
      <c r="F54" s="75"/>
    </row>
    <row r="55" spans="1:6" x14ac:dyDescent="0.2"/>
    <row r="56" spans="1:6" hidden="1" x14ac:dyDescent="0.2">
      <c r="F56" s="78"/>
    </row>
  </sheetData>
  <mergeCells count="5">
    <mergeCell ref="B2:F2"/>
    <mergeCell ref="C50:D50"/>
    <mergeCell ref="C51:D51"/>
    <mergeCell ref="C52:D52"/>
    <mergeCell ref="C53:D53"/>
  </mergeCells>
  <conditionalFormatting sqref="B4">
    <cfRule type="expression" dxfId="65" priority="14" stopIfTrue="1">
      <formula>#REF!="-"</formula>
    </cfRule>
  </conditionalFormatting>
  <conditionalFormatting sqref="C4 B31 B28 B25 B20 B7 B35">
    <cfRule type="expression" dxfId="64" priority="15" stopIfTrue="1">
      <formula>#REF!="-"</formula>
    </cfRule>
  </conditionalFormatting>
  <conditionalFormatting sqref="B7">
    <cfRule type="expression" dxfId="63" priority="13" stopIfTrue="1">
      <formula>#REF!="-"</formula>
    </cfRule>
  </conditionalFormatting>
  <conditionalFormatting sqref="B6">
    <cfRule type="expression" dxfId="62" priority="12" stopIfTrue="1">
      <formula>#REF!="-"</formula>
    </cfRule>
  </conditionalFormatting>
  <conditionalFormatting sqref="B6">
    <cfRule type="expression" dxfId="61" priority="11" stopIfTrue="1">
      <formula>#REF!="-"</formula>
    </cfRule>
  </conditionalFormatting>
  <conditionalFormatting sqref="B5">
    <cfRule type="expression" dxfId="60" priority="10" stopIfTrue="1">
      <formula>#REF!="-"</formula>
    </cfRule>
  </conditionalFormatting>
  <conditionalFormatting sqref="B5">
    <cfRule type="expression" dxfId="59" priority="9" stopIfTrue="1">
      <formula>#REF!="-"</formula>
    </cfRule>
  </conditionalFormatting>
  <conditionalFormatting sqref="B46:B47 B36:B37 B39:B41">
    <cfRule type="expression" dxfId="58" priority="8" stopIfTrue="1">
      <formula>#REF!="-"</formula>
    </cfRule>
  </conditionalFormatting>
  <conditionalFormatting sqref="B43:B44">
    <cfRule type="expression" dxfId="57" priority="7" stopIfTrue="1">
      <formula>#REF!="-"</formula>
    </cfRule>
  </conditionalFormatting>
  <conditionalFormatting sqref="B13">
    <cfRule type="expression" dxfId="56" priority="6" stopIfTrue="1">
      <formula>#REF!="-"</formula>
    </cfRule>
  </conditionalFormatting>
  <conditionalFormatting sqref="B38">
    <cfRule type="expression" dxfId="55" priority="5" stopIfTrue="1">
      <formula>#REF!="-"</formula>
    </cfRule>
  </conditionalFormatting>
  <conditionalFormatting sqref="B42">
    <cfRule type="expression" dxfId="54" priority="4" stopIfTrue="1">
      <formula>#REF!="-"</formula>
    </cfRule>
  </conditionalFormatting>
  <conditionalFormatting sqref="B45">
    <cfRule type="expression" dxfId="53" priority="3" stopIfTrue="1">
      <formula>#REF!="-"</formula>
    </cfRule>
  </conditionalFormatting>
  <conditionalFormatting sqref="B8">
    <cfRule type="expression" dxfId="52" priority="2" stopIfTrue="1">
      <formula>#REF!="-"</formula>
    </cfRule>
  </conditionalFormatting>
  <conditionalFormatting sqref="B8">
    <cfRule type="expression" dxfId="51" priority="1" stopIfTrue="1">
      <formula>#REF!="-"</formula>
    </cfRule>
  </conditionalFormatting>
  <pageMargins left="0.7" right="0.7" top="0.75" bottom="0.75" header="0.3" footer="0.3"/>
  <ignoredErrors>
    <ignoredError sqref="F50:F53" unlockedFormula="1"/>
    <ignoredError sqref="D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VF54"/>
  <sheetViews>
    <sheetView showGridLines="0" topLeftCell="A38" zoomScaleNormal="100" workbookViewId="0">
      <selection activeCell="B3" sqref="B3:F4"/>
    </sheetView>
  </sheetViews>
  <sheetFormatPr baseColWidth="10" defaultColWidth="0" defaultRowHeight="14.25" zeroHeight="1" x14ac:dyDescent="0.2"/>
  <cols>
    <col min="1" max="1" width="5.28515625" style="35" customWidth="1"/>
    <col min="2" max="2" width="61.7109375" style="35" customWidth="1"/>
    <col min="3" max="3" width="10.42578125" style="35" customWidth="1"/>
    <col min="4" max="4" width="19.140625" style="40" customWidth="1"/>
    <col min="5" max="5" width="13.5703125" style="9" customWidth="1"/>
    <col min="6" max="6" width="21.5703125" style="75" customWidth="1"/>
    <col min="7" max="7" width="11.42578125" style="35" customWidth="1"/>
    <col min="8" max="236" width="11.42578125" style="35" hidden="1"/>
    <col min="237" max="237" width="1.5703125" style="35" hidden="1"/>
    <col min="238" max="238" width="11" style="35" hidden="1"/>
    <col min="239" max="239" width="9.42578125" style="35" hidden="1"/>
    <col min="240" max="242" width="5.5703125" style="35" hidden="1"/>
    <col min="243" max="243" width="8.85546875" style="35" hidden="1"/>
    <col min="244" max="244" width="4.7109375" style="35" hidden="1"/>
    <col min="245" max="245" width="10.42578125" style="35" hidden="1"/>
    <col min="246" max="246" width="11.85546875" style="35" hidden="1"/>
    <col min="247" max="247" width="16.28515625" style="35" hidden="1"/>
    <col min="248" max="248" width="19.42578125" style="35" hidden="1"/>
    <col min="249" max="249" width="16.85546875" style="35" hidden="1"/>
    <col min="250" max="250" width="20.85546875" style="35" hidden="1"/>
    <col min="251" max="251" width="14.85546875" style="35" hidden="1"/>
    <col min="252" max="252" width="20" style="35" hidden="1"/>
    <col min="253" max="253" width="20.42578125" style="35" hidden="1"/>
    <col min="254" max="254" width="22" style="35" hidden="1"/>
    <col min="255" max="492" width="11.42578125" style="35" hidden="1"/>
    <col min="493" max="493" width="1.5703125" style="35" hidden="1"/>
    <col min="494" max="494" width="11" style="35" hidden="1"/>
    <col min="495" max="495" width="9.42578125" style="35" hidden="1"/>
    <col min="496" max="498" width="5.5703125" style="35" hidden="1"/>
    <col min="499" max="499" width="8.85546875" style="35" hidden="1"/>
    <col min="500" max="500" width="4.7109375" style="35" hidden="1"/>
    <col min="501" max="501" width="10.42578125" style="35" hidden="1"/>
    <col min="502" max="502" width="11.85546875" style="35" hidden="1"/>
    <col min="503" max="503" width="16.28515625" style="35" hidden="1"/>
    <col min="504" max="504" width="19.42578125" style="35" hidden="1"/>
    <col min="505" max="505" width="16.85546875" style="35" hidden="1"/>
    <col min="506" max="506" width="20.85546875" style="35" hidden="1"/>
    <col min="507" max="507" width="14.85546875" style="35" hidden="1"/>
    <col min="508" max="508" width="20" style="35" hidden="1"/>
    <col min="509" max="509" width="20.42578125" style="35" hidden="1"/>
    <col min="510" max="510" width="22" style="35" hidden="1"/>
    <col min="511" max="748" width="11.42578125" style="35" hidden="1"/>
    <col min="749" max="749" width="1.5703125" style="35" hidden="1"/>
    <col min="750" max="750" width="11" style="35" hidden="1"/>
    <col min="751" max="751" width="9.42578125" style="35" hidden="1"/>
    <col min="752" max="754" width="5.5703125" style="35" hidden="1"/>
    <col min="755" max="755" width="8.85546875" style="35" hidden="1"/>
    <col min="756" max="756" width="4.7109375" style="35" hidden="1"/>
    <col min="757" max="757" width="10.42578125" style="35" hidden="1"/>
    <col min="758" max="758" width="11.85546875" style="35" hidden="1"/>
    <col min="759" max="759" width="16.28515625" style="35" hidden="1"/>
    <col min="760" max="760" width="19.42578125" style="35" hidden="1"/>
    <col min="761" max="761" width="16.85546875" style="35" hidden="1"/>
    <col min="762" max="762" width="20.85546875" style="35" hidden="1"/>
    <col min="763" max="763" width="14.85546875" style="35" hidden="1"/>
    <col min="764" max="764" width="20" style="35" hidden="1"/>
    <col min="765" max="765" width="20.42578125" style="35" hidden="1"/>
    <col min="766" max="766" width="22" style="35" hidden="1"/>
    <col min="767" max="1004" width="11.42578125" style="35" hidden="1"/>
    <col min="1005" max="1005" width="1.5703125" style="35" hidden="1"/>
    <col min="1006" max="1006" width="11" style="35" hidden="1"/>
    <col min="1007" max="1007" width="9.42578125" style="35" hidden="1"/>
    <col min="1008" max="1010" width="5.5703125" style="35" hidden="1"/>
    <col min="1011" max="1011" width="8.85546875" style="35" hidden="1"/>
    <col min="1012" max="1012" width="4.7109375" style="35" hidden="1"/>
    <col min="1013" max="1013" width="10.42578125" style="35" hidden="1"/>
    <col min="1014" max="1014" width="11.85546875" style="35" hidden="1"/>
    <col min="1015" max="1015" width="16.28515625" style="35" hidden="1"/>
    <col min="1016" max="1016" width="19.42578125" style="35" hidden="1"/>
    <col min="1017" max="1017" width="16.85546875" style="35" hidden="1"/>
    <col min="1018" max="1018" width="20.85546875" style="35" hidden="1"/>
    <col min="1019" max="1019" width="14.85546875" style="35" hidden="1"/>
    <col min="1020" max="1020" width="20" style="35" hidden="1"/>
    <col min="1021" max="1021" width="20.42578125" style="35" hidden="1"/>
    <col min="1022" max="1022" width="22" style="35" hidden="1"/>
    <col min="1023" max="1260" width="11.42578125" style="35" hidden="1"/>
    <col min="1261" max="1261" width="1.5703125" style="35" hidden="1"/>
    <col min="1262" max="1262" width="11" style="35" hidden="1"/>
    <col min="1263" max="1263" width="9.42578125" style="35" hidden="1"/>
    <col min="1264" max="1266" width="5.5703125" style="35" hidden="1"/>
    <col min="1267" max="1267" width="8.85546875" style="35" hidden="1"/>
    <col min="1268" max="1268" width="4.7109375" style="35" hidden="1"/>
    <col min="1269" max="1269" width="10.42578125" style="35" hidden="1"/>
    <col min="1270" max="1270" width="11.85546875" style="35" hidden="1"/>
    <col min="1271" max="1271" width="16.28515625" style="35" hidden="1"/>
    <col min="1272" max="1272" width="19.42578125" style="35" hidden="1"/>
    <col min="1273" max="1273" width="16.85546875" style="35" hidden="1"/>
    <col min="1274" max="1274" width="20.85546875" style="35" hidden="1"/>
    <col min="1275" max="1275" width="14.85546875" style="35" hidden="1"/>
    <col min="1276" max="1276" width="20" style="35" hidden="1"/>
    <col min="1277" max="1277" width="20.42578125" style="35" hidden="1"/>
    <col min="1278" max="1278" width="22" style="35" hidden="1"/>
    <col min="1279" max="1516" width="11.42578125" style="35" hidden="1"/>
    <col min="1517" max="1517" width="1.5703125" style="35" hidden="1"/>
    <col min="1518" max="1518" width="11" style="35" hidden="1"/>
    <col min="1519" max="1519" width="9.42578125" style="35" hidden="1"/>
    <col min="1520" max="1522" width="5.5703125" style="35" hidden="1"/>
    <col min="1523" max="1523" width="8.85546875" style="35" hidden="1"/>
    <col min="1524" max="1524" width="4.7109375" style="35" hidden="1"/>
    <col min="1525" max="1525" width="10.42578125" style="35" hidden="1"/>
    <col min="1526" max="1526" width="11.85546875" style="35" hidden="1"/>
    <col min="1527" max="1527" width="16.28515625" style="35" hidden="1"/>
    <col min="1528" max="1528" width="19.42578125" style="35" hidden="1"/>
    <col min="1529" max="1529" width="16.85546875" style="35" hidden="1"/>
    <col min="1530" max="1530" width="20.85546875" style="35" hidden="1"/>
    <col min="1531" max="1531" width="14.85546875" style="35" hidden="1"/>
    <col min="1532" max="1532" width="20" style="35" hidden="1"/>
    <col min="1533" max="1533" width="20.42578125" style="35" hidden="1"/>
    <col min="1534" max="1534" width="22" style="35" hidden="1"/>
    <col min="1535" max="1772" width="11.42578125" style="35" hidden="1"/>
    <col min="1773" max="1773" width="1.5703125" style="35" hidden="1"/>
    <col min="1774" max="1774" width="11" style="35" hidden="1"/>
    <col min="1775" max="1775" width="9.42578125" style="35" hidden="1"/>
    <col min="1776" max="1778" width="5.5703125" style="35" hidden="1"/>
    <col min="1779" max="1779" width="8.85546875" style="35" hidden="1"/>
    <col min="1780" max="1780" width="4.7109375" style="35" hidden="1"/>
    <col min="1781" max="1781" width="10.42578125" style="35" hidden="1"/>
    <col min="1782" max="1782" width="11.85546875" style="35" hidden="1"/>
    <col min="1783" max="1783" width="16.28515625" style="35" hidden="1"/>
    <col min="1784" max="1784" width="19.42578125" style="35" hidden="1"/>
    <col min="1785" max="1785" width="16.85546875" style="35" hidden="1"/>
    <col min="1786" max="1786" width="20.85546875" style="35" hidden="1"/>
    <col min="1787" max="1787" width="14.85546875" style="35" hidden="1"/>
    <col min="1788" max="1788" width="20" style="35" hidden="1"/>
    <col min="1789" max="1789" width="20.42578125" style="35" hidden="1"/>
    <col min="1790" max="1790" width="22" style="35" hidden="1"/>
    <col min="1791" max="2028" width="11.42578125" style="35" hidden="1"/>
    <col min="2029" max="2029" width="1.5703125" style="35" hidden="1"/>
    <col min="2030" max="2030" width="11" style="35" hidden="1"/>
    <col min="2031" max="2031" width="9.42578125" style="35" hidden="1"/>
    <col min="2032" max="2034" width="5.5703125" style="35" hidden="1"/>
    <col min="2035" max="2035" width="8.85546875" style="35" hidden="1"/>
    <col min="2036" max="2036" width="4.7109375" style="35" hidden="1"/>
    <col min="2037" max="2037" width="10.42578125" style="35" hidden="1"/>
    <col min="2038" max="2038" width="11.85546875" style="35" hidden="1"/>
    <col min="2039" max="2039" width="16.28515625" style="35" hidden="1"/>
    <col min="2040" max="2040" width="19.42578125" style="35" hidden="1"/>
    <col min="2041" max="2041" width="16.85546875" style="35" hidden="1"/>
    <col min="2042" max="2042" width="20.85546875" style="35" hidden="1"/>
    <col min="2043" max="2043" width="14.85546875" style="35" hidden="1"/>
    <col min="2044" max="2044" width="20" style="35" hidden="1"/>
    <col min="2045" max="2045" width="20.42578125" style="35" hidden="1"/>
    <col min="2046" max="2046" width="22" style="35" hidden="1"/>
    <col min="2047" max="2284" width="11.42578125" style="35" hidden="1"/>
    <col min="2285" max="2285" width="1.5703125" style="35" hidden="1"/>
    <col min="2286" max="2286" width="11" style="35" hidden="1"/>
    <col min="2287" max="2287" width="9.42578125" style="35" hidden="1"/>
    <col min="2288" max="2290" width="5.5703125" style="35" hidden="1"/>
    <col min="2291" max="2291" width="8.85546875" style="35" hidden="1"/>
    <col min="2292" max="2292" width="4.7109375" style="35" hidden="1"/>
    <col min="2293" max="2293" width="10.42578125" style="35" hidden="1"/>
    <col min="2294" max="2294" width="11.85546875" style="35" hidden="1"/>
    <col min="2295" max="2295" width="16.28515625" style="35" hidden="1"/>
    <col min="2296" max="2296" width="19.42578125" style="35" hidden="1"/>
    <col min="2297" max="2297" width="16.85546875" style="35" hidden="1"/>
    <col min="2298" max="2298" width="20.85546875" style="35" hidden="1"/>
    <col min="2299" max="2299" width="14.85546875" style="35" hidden="1"/>
    <col min="2300" max="2300" width="20" style="35" hidden="1"/>
    <col min="2301" max="2301" width="20.42578125" style="35" hidden="1"/>
    <col min="2302" max="2302" width="22" style="35" hidden="1"/>
    <col min="2303" max="2540" width="11.42578125" style="35" hidden="1"/>
    <col min="2541" max="2541" width="1.5703125" style="35" hidden="1"/>
    <col min="2542" max="2542" width="11" style="35" hidden="1"/>
    <col min="2543" max="2543" width="9.42578125" style="35" hidden="1"/>
    <col min="2544" max="2546" width="5.5703125" style="35" hidden="1"/>
    <col min="2547" max="2547" width="8.85546875" style="35" hidden="1"/>
    <col min="2548" max="2548" width="4.7109375" style="35" hidden="1"/>
    <col min="2549" max="2549" width="10.42578125" style="35" hidden="1"/>
    <col min="2550" max="2550" width="11.85546875" style="35" hidden="1"/>
    <col min="2551" max="2551" width="16.28515625" style="35" hidden="1"/>
    <col min="2552" max="2552" width="19.42578125" style="35" hidden="1"/>
    <col min="2553" max="2553" width="16.85546875" style="35" hidden="1"/>
    <col min="2554" max="2554" width="20.85546875" style="35" hidden="1"/>
    <col min="2555" max="2555" width="14.85546875" style="35" hidden="1"/>
    <col min="2556" max="2556" width="20" style="35" hidden="1"/>
    <col min="2557" max="2557" width="20.42578125" style="35" hidden="1"/>
    <col min="2558" max="2558" width="22" style="35" hidden="1"/>
    <col min="2559" max="2796" width="11.42578125" style="35" hidden="1"/>
    <col min="2797" max="2797" width="1.5703125" style="35" hidden="1"/>
    <col min="2798" max="2798" width="11" style="35" hidden="1"/>
    <col min="2799" max="2799" width="9.42578125" style="35" hidden="1"/>
    <col min="2800" max="2802" width="5.5703125" style="35" hidden="1"/>
    <col min="2803" max="2803" width="8.85546875" style="35" hidden="1"/>
    <col min="2804" max="2804" width="4.7109375" style="35" hidden="1"/>
    <col min="2805" max="2805" width="10.42578125" style="35" hidden="1"/>
    <col min="2806" max="2806" width="11.85546875" style="35" hidden="1"/>
    <col min="2807" max="2807" width="16.28515625" style="35" hidden="1"/>
    <col min="2808" max="2808" width="19.42578125" style="35" hidden="1"/>
    <col min="2809" max="2809" width="16.85546875" style="35" hidden="1"/>
    <col min="2810" max="2810" width="20.85546875" style="35" hidden="1"/>
    <col min="2811" max="2811" width="14.85546875" style="35" hidden="1"/>
    <col min="2812" max="2812" width="20" style="35" hidden="1"/>
    <col min="2813" max="2813" width="20.42578125" style="35" hidden="1"/>
    <col min="2814" max="2814" width="22" style="35" hidden="1"/>
    <col min="2815" max="3052" width="11.42578125" style="35" hidden="1"/>
    <col min="3053" max="3053" width="1.5703125" style="35" hidden="1"/>
    <col min="3054" max="3054" width="11" style="35" hidden="1"/>
    <col min="3055" max="3055" width="9.42578125" style="35" hidden="1"/>
    <col min="3056" max="3058" width="5.5703125" style="35" hidden="1"/>
    <col min="3059" max="3059" width="8.85546875" style="35" hidden="1"/>
    <col min="3060" max="3060" width="4.7109375" style="35" hidden="1"/>
    <col min="3061" max="3061" width="10.42578125" style="35" hidden="1"/>
    <col min="3062" max="3062" width="11.85546875" style="35" hidden="1"/>
    <col min="3063" max="3063" width="16.28515625" style="35" hidden="1"/>
    <col min="3064" max="3064" width="19.42578125" style="35" hidden="1"/>
    <col min="3065" max="3065" width="16.85546875" style="35" hidden="1"/>
    <col min="3066" max="3066" width="20.85546875" style="35" hidden="1"/>
    <col min="3067" max="3067" width="14.85546875" style="35" hidden="1"/>
    <col min="3068" max="3068" width="20" style="35" hidden="1"/>
    <col min="3069" max="3069" width="20.42578125" style="35" hidden="1"/>
    <col min="3070" max="3070" width="22" style="35" hidden="1"/>
    <col min="3071" max="3308" width="11.42578125" style="35" hidden="1"/>
    <col min="3309" max="3309" width="1.5703125" style="35" hidden="1"/>
    <col min="3310" max="3310" width="11" style="35" hidden="1"/>
    <col min="3311" max="3311" width="9.42578125" style="35" hidden="1"/>
    <col min="3312" max="3314" width="5.5703125" style="35" hidden="1"/>
    <col min="3315" max="3315" width="8.85546875" style="35" hidden="1"/>
    <col min="3316" max="3316" width="4.7109375" style="35" hidden="1"/>
    <col min="3317" max="3317" width="10.42578125" style="35" hidden="1"/>
    <col min="3318" max="3318" width="11.85546875" style="35" hidden="1"/>
    <col min="3319" max="3319" width="16.28515625" style="35" hidden="1"/>
    <col min="3320" max="3320" width="19.42578125" style="35" hidden="1"/>
    <col min="3321" max="3321" width="16.85546875" style="35" hidden="1"/>
    <col min="3322" max="3322" width="20.85546875" style="35" hidden="1"/>
    <col min="3323" max="3323" width="14.85546875" style="35" hidden="1"/>
    <col min="3324" max="3324" width="20" style="35" hidden="1"/>
    <col min="3325" max="3325" width="20.42578125" style="35" hidden="1"/>
    <col min="3326" max="3326" width="22" style="35" hidden="1"/>
    <col min="3327" max="3564" width="11.42578125" style="35" hidden="1"/>
    <col min="3565" max="3565" width="1.5703125" style="35" hidden="1"/>
    <col min="3566" max="3566" width="11" style="35" hidden="1"/>
    <col min="3567" max="3567" width="9.42578125" style="35" hidden="1"/>
    <col min="3568" max="3570" width="5.5703125" style="35" hidden="1"/>
    <col min="3571" max="3571" width="8.85546875" style="35" hidden="1"/>
    <col min="3572" max="3572" width="4.7109375" style="35" hidden="1"/>
    <col min="3573" max="3573" width="10.42578125" style="35" hidden="1"/>
    <col min="3574" max="3574" width="11.85546875" style="35" hidden="1"/>
    <col min="3575" max="3575" width="16.28515625" style="35" hidden="1"/>
    <col min="3576" max="3576" width="19.42578125" style="35" hidden="1"/>
    <col min="3577" max="3577" width="16.85546875" style="35" hidden="1"/>
    <col min="3578" max="3578" width="20.85546875" style="35" hidden="1"/>
    <col min="3579" max="3579" width="14.85546875" style="35" hidden="1"/>
    <col min="3580" max="3580" width="20" style="35" hidden="1"/>
    <col min="3581" max="3581" width="20.42578125" style="35" hidden="1"/>
    <col min="3582" max="3582" width="22" style="35" hidden="1"/>
    <col min="3583" max="3820" width="11.42578125" style="35" hidden="1"/>
    <col min="3821" max="3821" width="1.5703125" style="35" hidden="1"/>
    <col min="3822" max="3822" width="11" style="35" hidden="1"/>
    <col min="3823" max="3823" width="9.42578125" style="35" hidden="1"/>
    <col min="3824" max="3826" width="5.5703125" style="35" hidden="1"/>
    <col min="3827" max="3827" width="8.85546875" style="35" hidden="1"/>
    <col min="3828" max="3828" width="4.7109375" style="35" hidden="1"/>
    <col min="3829" max="3829" width="10.42578125" style="35" hidden="1"/>
    <col min="3830" max="3830" width="11.85546875" style="35" hidden="1"/>
    <col min="3831" max="3831" width="16.28515625" style="35" hidden="1"/>
    <col min="3832" max="3832" width="19.42578125" style="35" hidden="1"/>
    <col min="3833" max="3833" width="16.85546875" style="35" hidden="1"/>
    <col min="3834" max="3834" width="20.85546875" style="35" hidden="1"/>
    <col min="3835" max="3835" width="14.85546875" style="35" hidden="1"/>
    <col min="3836" max="3836" width="20" style="35" hidden="1"/>
    <col min="3837" max="3837" width="20.42578125" style="35" hidden="1"/>
    <col min="3838" max="3838" width="22" style="35" hidden="1"/>
    <col min="3839" max="4076" width="11.42578125" style="35" hidden="1"/>
    <col min="4077" max="4077" width="1.5703125" style="35" hidden="1"/>
    <col min="4078" max="4078" width="11" style="35" hidden="1"/>
    <col min="4079" max="4079" width="9.42578125" style="35" hidden="1"/>
    <col min="4080" max="4082" width="5.5703125" style="35" hidden="1"/>
    <col min="4083" max="4083" width="8.85546875" style="35" hidden="1"/>
    <col min="4084" max="4084" width="4.7109375" style="35" hidden="1"/>
    <col min="4085" max="4085" width="10.42578125" style="35" hidden="1"/>
    <col min="4086" max="4086" width="11.85546875" style="35" hidden="1"/>
    <col min="4087" max="4087" width="16.28515625" style="35" hidden="1"/>
    <col min="4088" max="4088" width="19.42578125" style="35" hidden="1"/>
    <col min="4089" max="4089" width="16.85546875" style="35" hidden="1"/>
    <col min="4090" max="4090" width="20.85546875" style="35" hidden="1"/>
    <col min="4091" max="4091" width="14.85546875" style="35" hidden="1"/>
    <col min="4092" max="4092" width="20" style="35" hidden="1"/>
    <col min="4093" max="4093" width="20.42578125" style="35" hidden="1"/>
    <col min="4094" max="4094" width="22" style="35" hidden="1"/>
    <col min="4095" max="4332" width="11.42578125" style="35" hidden="1"/>
    <col min="4333" max="4333" width="1.5703125" style="35" hidden="1"/>
    <col min="4334" max="4334" width="11" style="35" hidden="1"/>
    <col min="4335" max="4335" width="9.42578125" style="35" hidden="1"/>
    <col min="4336" max="4338" width="5.5703125" style="35" hidden="1"/>
    <col min="4339" max="4339" width="8.85546875" style="35" hidden="1"/>
    <col min="4340" max="4340" width="4.7109375" style="35" hidden="1"/>
    <col min="4341" max="4341" width="10.42578125" style="35" hidden="1"/>
    <col min="4342" max="4342" width="11.85546875" style="35" hidden="1"/>
    <col min="4343" max="4343" width="16.28515625" style="35" hidden="1"/>
    <col min="4344" max="4344" width="19.42578125" style="35" hidden="1"/>
    <col min="4345" max="4345" width="16.85546875" style="35" hidden="1"/>
    <col min="4346" max="4346" width="20.85546875" style="35" hidden="1"/>
    <col min="4347" max="4347" width="14.85546875" style="35" hidden="1"/>
    <col min="4348" max="4348" width="20" style="35" hidden="1"/>
    <col min="4349" max="4349" width="20.42578125" style="35" hidden="1"/>
    <col min="4350" max="4350" width="22" style="35" hidden="1"/>
    <col min="4351" max="4588" width="11.42578125" style="35" hidden="1"/>
    <col min="4589" max="4589" width="1.5703125" style="35" hidden="1"/>
    <col min="4590" max="4590" width="11" style="35" hidden="1"/>
    <col min="4591" max="4591" width="9.42578125" style="35" hidden="1"/>
    <col min="4592" max="4594" width="5.5703125" style="35" hidden="1"/>
    <col min="4595" max="4595" width="8.85546875" style="35" hidden="1"/>
    <col min="4596" max="4596" width="4.7109375" style="35" hidden="1"/>
    <col min="4597" max="4597" width="10.42578125" style="35" hidden="1"/>
    <col min="4598" max="4598" width="11.85546875" style="35" hidden="1"/>
    <col min="4599" max="4599" width="16.28515625" style="35" hidden="1"/>
    <col min="4600" max="4600" width="19.42578125" style="35" hidden="1"/>
    <col min="4601" max="4601" width="16.85546875" style="35" hidden="1"/>
    <col min="4602" max="4602" width="20.85546875" style="35" hidden="1"/>
    <col min="4603" max="4603" width="14.85546875" style="35" hidden="1"/>
    <col min="4604" max="4604" width="20" style="35" hidden="1"/>
    <col min="4605" max="4605" width="20.42578125" style="35" hidden="1"/>
    <col min="4606" max="4606" width="22" style="35" hidden="1"/>
    <col min="4607" max="4844" width="11.42578125" style="35" hidden="1"/>
    <col min="4845" max="4845" width="1.5703125" style="35" hidden="1"/>
    <col min="4846" max="4846" width="11" style="35" hidden="1"/>
    <col min="4847" max="4847" width="9.42578125" style="35" hidden="1"/>
    <col min="4848" max="4850" width="5.5703125" style="35" hidden="1"/>
    <col min="4851" max="4851" width="8.85546875" style="35" hidden="1"/>
    <col min="4852" max="4852" width="4.7109375" style="35" hidden="1"/>
    <col min="4853" max="4853" width="10.42578125" style="35" hidden="1"/>
    <col min="4854" max="4854" width="11.85546875" style="35" hidden="1"/>
    <col min="4855" max="4855" width="16.28515625" style="35" hidden="1"/>
    <col min="4856" max="4856" width="19.42578125" style="35" hidden="1"/>
    <col min="4857" max="4857" width="16.85546875" style="35" hidden="1"/>
    <col min="4858" max="4858" width="20.85546875" style="35" hidden="1"/>
    <col min="4859" max="4859" width="14.85546875" style="35" hidden="1"/>
    <col min="4860" max="4860" width="20" style="35" hidden="1"/>
    <col min="4861" max="4861" width="20.42578125" style="35" hidden="1"/>
    <col min="4862" max="4862" width="22" style="35" hidden="1"/>
    <col min="4863" max="5100" width="11.42578125" style="35" hidden="1"/>
    <col min="5101" max="5101" width="1.5703125" style="35" hidden="1"/>
    <col min="5102" max="5102" width="11" style="35" hidden="1"/>
    <col min="5103" max="5103" width="9.42578125" style="35" hidden="1"/>
    <col min="5104" max="5106" width="5.5703125" style="35" hidden="1"/>
    <col min="5107" max="5107" width="8.85546875" style="35" hidden="1"/>
    <col min="5108" max="5108" width="4.7109375" style="35" hidden="1"/>
    <col min="5109" max="5109" width="10.42578125" style="35" hidden="1"/>
    <col min="5110" max="5110" width="11.85546875" style="35" hidden="1"/>
    <col min="5111" max="5111" width="16.28515625" style="35" hidden="1"/>
    <col min="5112" max="5112" width="19.42578125" style="35" hidden="1"/>
    <col min="5113" max="5113" width="16.85546875" style="35" hidden="1"/>
    <col min="5114" max="5114" width="20.85546875" style="35" hidden="1"/>
    <col min="5115" max="5115" width="14.85546875" style="35" hidden="1"/>
    <col min="5116" max="5116" width="20" style="35" hidden="1"/>
    <col min="5117" max="5117" width="20.42578125" style="35" hidden="1"/>
    <col min="5118" max="5118" width="22" style="35" hidden="1"/>
    <col min="5119" max="5356" width="11.42578125" style="35" hidden="1"/>
    <col min="5357" max="5357" width="1.5703125" style="35" hidden="1"/>
    <col min="5358" max="5358" width="11" style="35" hidden="1"/>
    <col min="5359" max="5359" width="9.42578125" style="35" hidden="1"/>
    <col min="5360" max="5362" width="5.5703125" style="35" hidden="1"/>
    <col min="5363" max="5363" width="8.85546875" style="35" hidden="1"/>
    <col min="5364" max="5364" width="4.7109375" style="35" hidden="1"/>
    <col min="5365" max="5365" width="10.42578125" style="35" hidden="1"/>
    <col min="5366" max="5366" width="11.85546875" style="35" hidden="1"/>
    <col min="5367" max="5367" width="16.28515625" style="35" hidden="1"/>
    <col min="5368" max="5368" width="19.42578125" style="35" hidden="1"/>
    <col min="5369" max="5369" width="16.85546875" style="35" hidden="1"/>
    <col min="5370" max="5370" width="20.85546875" style="35" hidden="1"/>
    <col min="5371" max="5371" width="14.85546875" style="35" hidden="1"/>
    <col min="5372" max="5372" width="20" style="35" hidden="1"/>
    <col min="5373" max="5373" width="20.42578125" style="35" hidden="1"/>
    <col min="5374" max="5374" width="22" style="35" hidden="1"/>
    <col min="5375" max="5612" width="11.42578125" style="35" hidden="1"/>
    <col min="5613" max="5613" width="1.5703125" style="35" hidden="1"/>
    <col min="5614" max="5614" width="11" style="35" hidden="1"/>
    <col min="5615" max="5615" width="9.42578125" style="35" hidden="1"/>
    <col min="5616" max="5618" width="5.5703125" style="35" hidden="1"/>
    <col min="5619" max="5619" width="8.85546875" style="35" hidden="1"/>
    <col min="5620" max="5620" width="4.7109375" style="35" hidden="1"/>
    <col min="5621" max="5621" width="10.42578125" style="35" hidden="1"/>
    <col min="5622" max="5622" width="11.85546875" style="35" hidden="1"/>
    <col min="5623" max="5623" width="16.28515625" style="35" hidden="1"/>
    <col min="5624" max="5624" width="19.42578125" style="35" hidden="1"/>
    <col min="5625" max="5625" width="16.85546875" style="35" hidden="1"/>
    <col min="5626" max="5626" width="20.85546875" style="35" hidden="1"/>
    <col min="5627" max="5627" width="14.85546875" style="35" hidden="1"/>
    <col min="5628" max="5628" width="20" style="35" hidden="1"/>
    <col min="5629" max="5629" width="20.42578125" style="35" hidden="1"/>
    <col min="5630" max="5630" width="22" style="35" hidden="1"/>
    <col min="5631" max="5868" width="11.42578125" style="35" hidden="1"/>
    <col min="5869" max="5869" width="1.5703125" style="35" hidden="1"/>
    <col min="5870" max="5870" width="11" style="35" hidden="1"/>
    <col min="5871" max="5871" width="9.42578125" style="35" hidden="1"/>
    <col min="5872" max="5874" width="5.5703125" style="35" hidden="1"/>
    <col min="5875" max="5875" width="8.85546875" style="35" hidden="1"/>
    <col min="5876" max="5876" width="4.7109375" style="35" hidden="1"/>
    <col min="5877" max="5877" width="10.42578125" style="35" hidden="1"/>
    <col min="5878" max="5878" width="11.85546875" style="35" hidden="1"/>
    <col min="5879" max="5879" width="16.28515625" style="35" hidden="1"/>
    <col min="5880" max="5880" width="19.42578125" style="35" hidden="1"/>
    <col min="5881" max="5881" width="16.85546875" style="35" hidden="1"/>
    <col min="5882" max="5882" width="20.85546875" style="35" hidden="1"/>
    <col min="5883" max="5883" width="14.85546875" style="35" hidden="1"/>
    <col min="5884" max="5884" width="20" style="35" hidden="1"/>
    <col min="5885" max="5885" width="20.42578125" style="35" hidden="1"/>
    <col min="5886" max="5886" width="22" style="35" hidden="1"/>
    <col min="5887" max="6124" width="11.42578125" style="35" hidden="1"/>
    <col min="6125" max="6125" width="1.5703125" style="35" hidden="1"/>
    <col min="6126" max="6126" width="11" style="35" hidden="1"/>
    <col min="6127" max="6127" width="9.42578125" style="35" hidden="1"/>
    <col min="6128" max="6130" width="5.5703125" style="35" hidden="1"/>
    <col min="6131" max="6131" width="8.85546875" style="35" hidden="1"/>
    <col min="6132" max="6132" width="4.7109375" style="35" hidden="1"/>
    <col min="6133" max="6133" width="10.42578125" style="35" hidden="1"/>
    <col min="6134" max="6134" width="11.85546875" style="35" hidden="1"/>
    <col min="6135" max="6135" width="16.28515625" style="35" hidden="1"/>
    <col min="6136" max="6136" width="19.42578125" style="35" hidden="1"/>
    <col min="6137" max="6137" width="16.85546875" style="35" hidden="1"/>
    <col min="6138" max="6138" width="20.85546875" style="35" hidden="1"/>
    <col min="6139" max="6139" width="14.85546875" style="35" hidden="1"/>
    <col min="6140" max="6140" width="20" style="35" hidden="1"/>
    <col min="6141" max="6141" width="20.42578125" style="35" hidden="1"/>
    <col min="6142" max="6142" width="22" style="35" hidden="1"/>
    <col min="6143" max="6380" width="11.42578125" style="35" hidden="1"/>
    <col min="6381" max="6381" width="1.5703125" style="35" hidden="1"/>
    <col min="6382" max="6382" width="11" style="35" hidden="1"/>
    <col min="6383" max="6383" width="9.42578125" style="35" hidden="1"/>
    <col min="6384" max="6386" width="5.5703125" style="35" hidden="1"/>
    <col min="6387" max="6387" width="8.85546875" style="35" hidden="1"/>
    <col min="6388" max="6388" width="4.7109375" style="35" hidden="1"/>
    <col min="6389" max="6389" width="10.42578125" style="35" hidden="1"/>
    <col min="6390" max="6390" width="11.85546875" style="35" hidden="1"/>
    <col min="6391" max="6391" width="16.28515625" style="35" hidden="1"/>
    <col min="6392" max="6392" width="19.42578125" style="35" hidden="1"/>
    <col min="6393" max="6393" width="16.85546875" style="35" hidden="1"/>
    <col min="6394" max="6394" width="20.85546875" style="35" hidden="1"/>
    <col min="6395" max="6395" width="14.85546875" style="35" hidden="1"/>
    <col min="6396" max="6396" width="20" style="35" hidden="1"/>
    <col min="6397" max="6397" width="20.42578125" style="35" hidden="1"/>
    <col min="6398" max="6398" width="22" style="35" hidden="1"/>
    <col min="6399" max="6636" width="11.42578125" style="35" hidden="1"/>
    <col min="6637" max="6637" width="1.5703125" style="35" hidden="1"/>
    <col min="6638" max="6638" width="11" style="35" hidden="1"/>
    <col min="6639" max="6639" width="9.42578125" style="35" hidden="1"/>
    <col min="6640" max="6642" width="5.5703125" style="35" hidden="1"/>
    <col min="6643" max="6643" width="8.85546875" style="35" hidden="1"/>
    <col min="6644" max="6644" width="4.7109375" style="35" hidden="1"/>
    <col min="6645" max="6645" width="10.42578125" style="35" hidden="1"/>
    <col min="6646" max="6646" width="11.85546875" style="35" hidden="1"/>
    <col min="6647" max="6647" width="16.28515625" style="35" hidden="1"/>
    <col min="6648" max="6648" width="19.42578125" style="35" hidden="1"/>
    <col min="6649" max="6649" width="16.85546875" style="35" hidden="1"/>
    <col min="6650" max="6650" width="20.85546875" style="35" hidden="1"/>
    <col min="6651" max="6651" width="14.85546875" style="35" hidden="1"/>
    <col min="6652" max="6652" width="20" style="35" hidden="1"/>
    <col min="6653" max="6653" width="20.42578125" style="35" hidden="1"/>
    <col min="6654" max="6654" width="22" style="35" hidden="1"/>
    <col min="6655" max="6892" width="11.42578125" style="35" hidden="1"/>
    <col min="6893" max="6893" width="1.5703125" style="35" hidden="1"/>
    <col min="6894" max="6894" width="11" style="35" hidden="1"/>
    <col min="6895" max="6895" width="9.42578125" style="35" hidden="1"/>
    <col min="6896" max="6898" width="5.5703125" style="35" hidden="1"/>
    <col min="6899" max="6899" width="8.85546875" style="35" hidden="1"/>
    <col min="6900" max="6900" width="4.7109375" style="35" hidden="1"/>
    <col min="6901" max="6901" width="10.42578125" style="35" hidden="1"/>
    <col min="6902" max="6902" width="11.85546875" style="35" hidden="1"/>
    <col min="6903" max="6903" width="16.28515625" style="35" hidden="1"/>
    <col min="6904" max="6904" width="19.42578125" style="35" hidden="1"/>
    <col min="6905" max="6905" width="16.85546875" style="35" hidden="1"/>
    <col min="6906" max="6906" width="20.85546875" style="35" hidden="1"/>
    <col min="6907" max="6907" width="14.85546875" style="35" hidden="1"/>
    <col min="6908" max="6908" width="20" style="35" hidden="1"/>
    <col min="6909" max="6909" width="20.42578125" style="35" hidden="1"/>
    <col min="6910" max="6910" width="22" style="35" hidden="1"/>
    <col min="6911" max="7148" width="11.42578125" style="35" hidden="1"/>
    <col min="7149" max="7149" width="1.5703125" style="35" hidden="1"/>
    <col min="7150" max="7150" width="11" style="35" hidden="1"/>
    <col min="7151" max="7151" width="9.42578125" style="35" hidden="1"/>
    <col min="7152" max="7154" width="5.5703125" style="35" hidden="1"/>
    <col min="7155" max="7155" width="8.85546875" style="35" hidden="1"/>
    <col min="7156" max="7156" width="4.7109375" style="35" hidden="1"/>
    <col min="7157" max="7157" width="10.42578125" style="35" hidden="1"/>
    <col min="7158" max="7158" width="11.85546875" style="35" hidden="1"/>
    <col min="7159" max="7159" width="16.28515625" style="35" hidden="1"/>
    <col min="7160" max="7160" width="19.42578125" style="35" hidden="1"/>
    <col min="7161" max="7161" width="16.85546875" style="35" hidden="1"/>
    <col min="7162" max="7162" width="20.85546875" style="35" hidden="1"/>
    <col min="7163" max="7163" width="14.85546875" style="35" hidden="1"/>
    <col min="7164" max="7164" width="20" style="35" hidden="1"/>
    <col min="7165" max="7165" width="20.42578125" style="35" hidden="1"/>
    <col min="7166" max="7166" width="22" style="35" hidden="1"/>
    <col min="7167" max="7404" width="11.42578125" style="35" hidden="1"/>
    <col min="7405" max="7405" width="1.5703125" style="35" hidden="1"/>
    <col min="7406" max="7406" width="11" style="35" hidden="1"/>
    <col min="7407" max="7407" width="9.42578125" style="35" hidden="1"/>
    <col min="7408" max="7410" width="5.5703125" style="35" hidden="1"/>
    <col min="7411" max="7411" width="8.85546875" style="35" hidden="1"/>
    <col min="7412" max="7412" width="4.7109375" style="35" hidden="1"/>
    <col min="7413" max="7413" width="10.42578125" style="35" hidden="1"/>
    <col min="7414" max="7414" width="11.85546875" style="35" hidden="1"/>
    <col min="7415" max="7415" width="16.28515625" style="35" hidden="1"/>
    <col min="7416" max="7416" width="19.42578125" style="35" hidden="1"/>
    <col min="7417" max="7417" width="16.85546875" style="35" hidden="1"/>
    <col min="7418" max="7418" width="20.85546875" style="35" hidden="1"/>
    <col min="7419" max="7419" width="14.85546875" style="35" hidden="1"/>
    <col min="7420" max="7420" width="20" style="35" hidden="1"/>
    <col min="7421" max="7421" width="20.42578125" style="35" hidden="1"/>
    <col min="7422" max="7422" width="22" style="35" hidden="1"/>
    <col min="7423" max="7660" width="11.42578125" style="35" hidden="1"/>
    <col min="7661" max="7661" width="1.5703125" style="35" hidden="1"/>
    <col min="7662" max="7662" width="11" style="35" hidden="1"/>
    <col min="7663" max="7663" width="9.42578125" style="35" hidden="1"/>
    <col min="7664" max="7666" width="5.5703125" style="35" hidden="1"/>
    <col min="7667" max="7667" width="8.85546875" style="35" hidden="1"/>
    <col min="7668" max="7668" width="4.7109375" style="35" hidden="1"/>
    <col min="7669" max="7669" width="10.42578125" style="35" hidden="1"/>
    <col min="7670" max="7670" width="11.85546875" style="35" hidden="1"/>
    <col min="7671" max="7671" width="16.28515625" style="35" hidden="1"/>
    <col min="7672" max="7672" width="19.42578125" style="35" hidden="1"/>
    <col min="7673" max="7673" width="16.85546875" style="35" hidden="1"/>
    <col min="7674" max="7674" width="20.85546875" style="35" hidden="1"/>
    <col min="7675" max="7675" width="14.85546875" style="35" hidden="1"/>
    <col min="7676" max="7676" width="20" style="35" hidden="1"/>
    <col min="7677" max="7677" width="20.42578125" style="35" hidden="1"/>
    <col min="7678" max="7678" width="22" style="35" hidden="1"/>
    <col min="7679" max="7916" width="11.42578125" style="35" hidden="1"/>
    <col min="7917" max="7917" width="1.5703125" style="35" hidden="1"/>
    <col min="7918" max="7918" width="11" style="35" hidden="1"/>
    <col min="7919" max="7919" width="9.42578125" style="35" hidden="1"/>
    <col min="7920" max="7922" width="5.5703125" style="35" hidden="1"/>
    <col min="7923" max="7923" width="8.85546875" style="35" hidden="1"/>
    <col min="7924" max="7924" width="4.7109375" style="35" hidden="1"/>
    <col min="7925" max="7925" width="10.42578125" style="35" hidden="1"/>
    <col min="7926" max="7926" width="11.85546875" style="35" hidden="1"/>
    <col min="7927" max="7927" width="16.28515625" style="35" hidden="1"/>
    <col min="7928" max="7928" width="19.42578125" style="35" hidden="1"/>
    <col min="7929" max="7929" width="16.85546875" style="35" hidden="1"/>
    <col min="7930" max="7930" width="20.85546875" style="35" hidden="1"/>
    <col min="7931" max="7931" width="14.85546875" style="35" hidden="1"/>
    <col min="7932" max="7932" width="20" style="35" hidden="1"/>
    <col min="7933" max="7933" width="20.42578125" style="35" hidden="1"/>
    <col min="7934" max="7934" width="22" style="35" hidden="1"/>
    <col min="7935" max="8172" width="11.42578125" style="35" hidden="1"/>
    <col min="8173" max="8173" width="1.5703125" style="35" hidden="1"/>
    <col min="8174" max="8174" width="11" style="35" hidden="1"/>
    <col min="8175" max="8175" width="9.42578125" style="35" hidden="1"/>
    <col min="8176" max="8178" width="5.5703125" style="35" hidden="1"/>
    <col min="8179" max="8179" width="8.85546875" style="35" hidden="1"/>
    <col min="8180" max="8180" width="4.7109375" style="35" hidden="1"/>
    <col min="8181" max="8181" width="10.42578125" style="35" hidden="1"/>
    <col min="8182" max="8182" width="11.85546875" style="35" hidden="1"/>
    <col min="8183" max="8183" width="16.28515625" style="35" hidden="1"/>
    <col min="8184" max="8184" width="19.42578125" style="35" hidden="1"/>
    <col min="8185" max="8185" width="16.85546875" style="35" hidden="1"/>
    <col min="8186" max="8186" width="20.85546875" style="35" hidden="1"/>
    <col min="8187" max="8187" width="14.85546875" style="35" hidden="1"/>
    <col min="8188" max="8188" width="20" style="35" hidden="1"/>
    <col min="8189" max="8189" width="20.42578125" style="35" hidden="1"/>
    <col min="8190" max="8190" width="22" style="35" hidden="1"/>
    <col min="8191" max="8428" width="11.42578125" style="35" hidden="1"/>
    <col min="8429" max="8429" width="1.5703125" style="35" hidden="1"/>
    <col min="8430" max="8430" width="11" style="35" hidden="1"/>
    <col min="8431" max="8431" width="9.42578125" style="35" hidden="1"/>
    <col min="8432" max="8434" width="5.5703125" style="35" hidden="1"/>
    <col min="8435" max="8435" width="8.85546875" style="35" hidden="1"/>
    <col min="8436" max="8436" width="4.7109375" style="35" hidden="1"/>
    <col min="8437" max="8437" width="10.42578125" style="35" hidden="1"/>
    <col min="8438" max="8438" width="11.85546875" style="35" hidden="1"/>
    <col min="8439" max="8439" width="16.28515625" style="35" hidden="1"/>
    <col min="8440" max="8440" width="19.42578125" style="35" hidden="1"/>
    <col min="8441" max="8441" width="16.85546875" style="35" hidden="1"/>
    <col min="8442" max="8442" width="20.85546875" style="35" hidden="1"/>
    <col min="8443" max="8443" width="14.85546875" style="35" hidden="1"/>
    <col min="8444" max="8444" width="20" style="35" hidden="1"/>
    <col min="8445" max="8445" width="20.42578125" style="35" hidden="1"/>
    <col min="8446" max="8446" width="22" style="35" hidden="1"/>
    <col min="8447" max="8684" width="11.42578125" style="35" hidden="1"/>
    <col min="8685" max="8685" width="1.5703125" style="35" hidden="1"/>
    <col min="8686" max="8686" width="11" style="35" hidden="1"/>
    <col min="8687" max="8687" width="9.42578125" style="35" hidden="1"/>
    <col min="8688" max="8690" width="5.5703125" style="35" hidden="1"/>
    <col min="8691" max="8691" width="8.85546875" style="35" hidden="1"/>
    <col min="8692" max="8692" width="4.7109375" style="35" hidden="1"/>
    <col min="8693" max="8693" width="10.42578125" style="35" hidden="1"/>
    <col min="8694" max="8694" width="11.85546875" style="35" hidden="1"/>
    <col min="8695" max="8695" width="16.28515625" style="35" hidden="1"/>
    <col min="8696" max="8696" width="19.42578125" style="35" hidden="1"/>
    <col min="8697" max="8697" width="16.85546875" style="35" hidden="1"/>
    <col min="8698" max="8698" width="20.85546875" style="35" hidden="1"/>
    <col min="8699" max="8699" width="14.85546875" style="35" hidden="1"/>
    <col min="8700" max="8700" width="20" style="35" hidden="1"/>
    <col min="8701" max="8701" width="20.42578125" style="35" hidden="1"/>
    <col min="8702" max="8702" width="22" style="35" hidden="1"/>
    <col min="8703" max="8940" width="11.42578125" style="35" hidden="1"/>
    <col min="8941" max="8941" width="1.5703125" style="35" hidden="1"/>
    <col min="8942" max="8942" width="11" style="35" hidden="1"/>
    <col min="8943" max="8943" width="9.42578125" style="35" hidden="1"/>
    <col min="8944" max="8946" width="5.5703125" style="35" hidden="1"/>
    <col min="8947" max="8947" width="8.85546875" style="35" hidden="1"/>
    <col min="8948" max="8948" width="4.7109375" style="35" hidden="1"/>
    <col min="8949" max="8949" width="10.42578125" style="35" hidden="1"/>
    <col min="8950" max="8950" width="11.85546875" style="35" hidden="1"/>
    <col min="8951" max="8951" width="16.28515625" style="35" hidden="1"/>
    <col min="8952" max="8952" width="19.42578125" style="35" hidden="1"/>
    <col min="8953" max="8953" width="16.85546875" style="35" hidden="1"/>
    <col min="8954" max="8954" width="20.85546875" style="35" hidden="1"/>
    <col min="8955" max="8955" width="14.85546875" style="35" hidden="1"/>
    <col min="8956" max="8956" width="20" style="35" hidden="1"/>
    <col min="8957" max="8957" width="20.42578125" style="35" hidden="1"/>
    <col min="8958" max="8958" width="22" style="35" hidden="1"/>
    <col min="8959" max="9196" width="11.42578125" style="35" hidden="1"/>
    <col min="9197" max="9197" width="1.5703125" style="35" hidden="1"/>
    <col min="9198" max="9198" width="11" style="35" hidden="1"/>
    <col min="9199" max="9199" width="9.42578125" style="35" hidden="1"/>
    <col min="9200" max="9202" width="5.5703125" style="35" hidden="1"/>
    <col min="9203" max="9203" width="8.85546875" style="35" hidden="1"/>
    <col min="9204" max="9204" width="4.7109375" style="35" hidden="1"/>
    <col min="9205" max="9205" width="10.42578125" style="35" hidden="1"/>
    <col min="9206" max="9206" width="11.85546875" style="35" hidden="1"/>
    <col min="9207" max="9207" width="16.28515625" style="35" hidden="1"/>
    <col min="9208" max="9208" width="19.42578125" style="35" hidden="1"/>
    <col min="9209" max="9209" width="16.85546875" style="35" hidden="1"/>
    <col min="9210" max="9210" width="20.85546875" style="35" hidden="1"/>
    <col min="9211" max="9211" width="14.85546875" style="35" hidden="1"/>
    <col min="9212" max="9212" width="20" style="35" hidden="1"/>
    <col min="9213" max="9213" width="20.42578125" style="35" hidden="1"/>
    <col min="9214" max="9214" width="22" style="35" hidden="1"/>
    <col min="9215" max="9452" width="11.42578125" style="35" hidden="1"/>
    <col min="9453" max="9453" width="1.5703125" style="35" hidden="1"/>
    <col min="9454" max="9454" width="11" style="35" hidden="1"/>
    <col min="9455" max="9455" width="9.42578125" style="35" hidden="1"/>
    <col min="9456" max="9458" width="5.5703125" style="35" hidden="1"/>
    <col min="9459" max="9459" width="8.85546875" style="35" hidden="1"/>
    <col min="9460" max="9460" width="4.7109375" style="35" hidden="1"/>
    <col min="9461" max="9461" width="10.42578125" style="35" hidden="1"/>
    <col min="9462" max="9462" width="11.85546875" style="35" hidden="1"/>
    <col min="9463" max="9463" width="16.28515625" style="35" hidden="1"/>
    <col min="9464" max="9464" width="19.42578125" style="35" hidden="1"/>
    <col min="9465" max="9465" width="16.85546875" style="35" hidden="1"/>
    <col min="9466" max="9466" width="20.85546875" style="35" hidden="1"/>
    <col min="9467" max="9467" width="14.85546875" style="35" hidden="1"/>
    <col min="9468" max="9468" width="20" style="35" hidden="1"/>
    <col min="9469" max="9469" width="20.42578125" style="35" hidden="1"/>
    <col min="9470" max="9470" width="22" style="35" hidden="1"/>
    <col min="9471" max="9708" width="11.42578125" style="35" hidden="1"/>
    <col min="9709" max="9709" width="1.5703125" style="35" hidden="1"/>
    <col min="9710" max="9710" width="11" style="35" hidden="1"/>
    <col min="9711" max="9711" width="9.42578125" style="35" hidden="1"/>
    <col min="9712" max="9714" width="5.5703125" style="35" hidden="1"/>
    <col min="9715" max="9715" width="8.85546875" style="35" hidden="1"/>
    <col min="9716" max="9716" width="4.7109375" style="35" hidden="1"/>
    <col min="9717" max="9717" width="10.42578125" style="35" hidden="1"/>
    <col min="9718" max="9718" width="11.85546875" style="35" hidden="1"/>
    <col min="9719" max="9719" width="16.28515625" style="35" hidden="1"/>
    <col min="9720" max="9720" width="19.42578125" style="35" hidden="1"/>
    <col min="9721" max="9721" width="16.85546875" style="35" hidden="1"/>
    <col min="9722" max="9722" width="20.85546875" style="35" hidden="1"/>
    <col min="9723" max="9723" width="14.85546875" style="35" hidden="1"/>
    <col min="9724" max="9724" width="20" style="35" hidden="1"/>
    <col min="9725" max="9725" width="20.42578125" style="35" hidden="1"/>
    <col min="9726" max="9726" width="22" style="35" hidden="1"/>
    <col min="9727" max="9964" width="11.42578125" style="35" hidden="1"/>
    <col min="9965" max="9965" width="1.5703125" style="35" hidden="1"/>
    <col min="9966" max="9966" width="11" style="35" hidden="1"/>
    <col min="9967" max="9967" width="9.42578125" style="35" hidden="1"/>
    <col min="9968" max="9970" width="5.5703125" style="35" hidden="1"/>
    <col min="9971" max="9971" width="8.85546875" style="35" hidden="1"/>
    <col min="9972" max="9972" width="4.7109375" style="35" hidden="1"/>
    <col min="9973" max="9973" width="10.42578125" style="35" hidden="1"/>
    <col min="9974" max="9974" width="11.85546875" style="35" hidden="1"/>
    <col min="9975" max="9975" width="16.28515625" style="35" hidden="1"/>
    <col min="9976" max="9976" width="19.42578125" style="35" hidden="1"/>
    <col min="9977" max="9977" width="16.85546875" style="35" hidden="1"/>
    <col min="9978" max="9978" width="20.85546875" style="35" hidden="1"/>
    <col min="9979" max="9979" width="14.85546875" style="35" hidden="1"/>
    <col min="9980" max="9980" width="20" style="35" hidden="1"/>
    <col min="9981" max="9981" width="20.42578125" style="35" hidden="1"/>
    <col min="9982" max="9982" width="22" style="35" hidden="1"/>
    <col min="9983" max="10220" width="11.42578125" style="35" hidden="1"/>
    <col min="10221" max="10221" width="1.5703125" style="35" hidden="1"/>
    <col min="10222" max="10222" width="11" style="35" hidden="1"/>
    <col min="10223" max="10223" width="9.42578125" style="35" hidden="1"/>
    <col min="10224" max="10226" width="5.5703125" style="35" hidden="1"/>
    <col min="10227" max="10227" width="8.85546875" style="35" hidden="1"/>
    <col min="10228" max="10228" width="4.7109375" style="35" hidden="1"/>
    <col min="10229" max="10229" width="10.42578125" style="35" hidden="1"/>
    <col min="10230" max="10230" width="11.85546875" style="35" hidden="1"/>
    <col min="10231" max="10231" width="16.28515625" style="35" hidden="1"/>
    <col min="10232" max="10232" width="19.42578125" style="35" hidden="1"/>
    <col min="10233" max="10233" width="16.85546875" style="35" hidden="1"/>
    <col min="10234" max="10234" width="20.85546875" style="35" hidden="1"/>
    <col min="10235" max="10235" width="14.85546875" style="35" hidden="1"/>
    <col min="10236" max="10236" width="20" style="35" hidden="1"/>
    <col min="10237" max="10237" width="20.42578125" style="35" hidden="1"/>
    <col min="10238" max="10238" width="22" style="35" hidden="1"/>
    <col min="10239" max="10476" width="11.42578125" style="35" hidden="1"/>
    <col min="10477" max="10477" width="1.5703125" style="35" hidden="1"/>
    <col min="10478" max="10478" width="11" style="35" hidden="1"/>
    <col min="10479" max="10479" width="9.42578125" style="35" hidden="1"/>
    <col min="10480" max="10482" width="5.5703125" style="35" hidden="1"/>
    <col min="10483" max="10483" width="8.85546875" style="35" hidden="1"/>
    <col min="10484" max="10484" width="4.7109375" style="35" hidden="1"/>
    <col min="10485" max="10485" width="10.42578125" style="35" hidden="1"/>
    <col min="10486" max="10486" width="11.85546875" style="35" hidden="1"/>
    <col min="10487" max="10487" width="16.28515625" style="35" hidden="1"/>
    <col min="10488" max="10488" width="19.42578125" style="35" hidden="1"/>
    <col min="10489" max="10489" width="16.85546875" style="35" hidden="1"/>
    <col min="10490" max="10490" width="20.85546875" style="35" hidden="1"/>
    <col min="10491" max="10491" width="14.85546875" style="35" hidden="1"/>
    <col min="10492" max="10492" width="20" style="35" hidden="1"/>
    <col min="10493" max="10493" width="20.42578125" style="35" hidden="1"/>
    <col min="10494" max="10494" width="22" style="35" hidden="1"/>
    <col min="10495" max="10732" width="11.42578125" style="35" hidden="1"/>
    <col min="10733" max="10733" width="1.5703125" style="35" hidden="1"/>
    <col min="10734" max="10734" width="11" style="35" hidden="1"/>
    <col min="10735" max="10735" width="9.42578125" style="35" hidden="1"/>
    <col min="10736" max="10738" width="5.5703125" style="35" hidden="1"/>
    <col min="10739" max="10739" width="8.85546875" style="35" hidden="1"/>
    <col min="10740" max="10740" width="4.7109375" style="35" hidden="1"/>
    <col min="10741" max="10741" width="10.42578125" style="35" hidden="1"/>
    <col min="10742" max="10742" width="11.85546875" style="35" hidden="1"/>
    <col min="10743" max="10743" width="16.28515625" style="35" hidden="1"/>
    <col min="10744" max="10744" width="19.42578125" style="35" hidden="1"/>
    <col min="10745" max="10745" width="16.85546875" style="35" hidden="1"/>
    <col min="10746" max="10746" width="20.85546875" style="35" hidden="1"/>
    <col min="10747" max="10747" width="14.85546875" style="35" hidden="1"/>
    <col min="10748" max="10748" width="20" style="35" hidden="1"/>
    <col min="10749" max="10749" width="20.42578125" style="35" hidden="1"/>
    <col min="10750" max="10750" width="22" style="35" hidden="1"/>
    <col min="10751" max="10988" width="11.42578125" style="35" hidden="1"/>
    <col min="10989" max="10989" width="1.5703125" style="35" hidden="1"/>
    <col min="10990" max="10990" width="11" style="35" hidden="1"/>
    <col min="10991" max="10991" width="9.42578125" style="35" hidden="1"/>
    <col min="10992" max="10994" width="5.5703125" style="35" hidden="1"/>
    <col min="10995" max="10995" width="8.85546875" style="35" hidden="1"/>
    <col min="10996" max="10996" width="4.7109375" style="35" hidden="1"/>
    <col min="10997" max="10997" width="10.42578125" style="35" hidden="1"/>
    <col min="10998" max="10998" width="11.85546875" style="35" hidden="1"/>
    <col min="10999" max="10999" width="16.28515625" style="35" hidden="1"/>
    <col min="11000" max="11000" width="19.42578125" style="35" hidden="1"/>
    <col min="11001" max="11001" width="16.85546875" style="35" hidden="1"/>
    <col min="11002" max="11002" width="20.85546875" style="35" hidden="1"/>
    <col min="11003" max="11003" width="14.85546875" style="35" hidden="1"/>
    <col min="11004" max="11004" width="20" style="35" hidden="1"/>
    <col min="11005" max="11005" width="20.42578125" style="35" hidden="1"/>
    <col min="11006" max="11006" width="22" style="35" hidden="1"/>
    <col min="11007" max="11244" width="11.42578125" style="35" hidden="1"/>
    <col min="11245" max="11245" width="1.5703125" style="35" hidden="1"/>
    <col min="11246" max="11246" width="11" style="35" hidden="1"/>
    <col min="11247" max="11247" width="9.42578125" style="35" hidden="1"/>
    <col min="11248" max="11250" width="5.5703125" style="35" hidden="1"/>
    <col min="11251" max="11251" width="8.85546875" style="35" hidden="1"/>
    <col min="11252" max="11252" width="4.7109375" style="35" hidden="1"/>
    <col min="11253" max="11253" width="10.42578125" style="35" hidden="1"/>
    <col min="11254" max="11254" width="11.85546875" style="35" hidden="1"/>
    <col min="11255" max="11255" width="16.28515625" style="35" hidden="1"/>
    <col min="11256" max="11256" width="19.42578125" style="35" hidden="1"/>
    <col min="11257" max="11257" width="16.85546875" style="35" hidden="1"/>
    <col min="11258" max="11258" width="20.85546875" style="35" hidden="1"/>
    <col min="11259" max="11259" width="14.85546875" style="35" hidden="1"/>
    <col min="11260" max="11260" width="20" style="35" hidden="1"/>
    <col min="11261" max="11261" width="20.42578125" style="35" hidden="1"/>
    <col min="11262" max="11262" width="22" style="35" hidden="1"/>
    <col min="11263" max="11500" width="11.42578125" style="35" hidden="1"/>
    <col min="11501" max="11501" width="1.5703125" style="35" hidden="1"/>
    <col min="11502" max="11502" width="11" style="35" hidden="1"/>
    <col min="11503" max="11503" width="9.42578125" style="35" hidden="1"/>
    <col min="11504" max="11506" width="5.5703125" style="35" hidden="1"/>
    <col min="11507" max="11507" width="8.85546875" style="35" hidden="1"/>
    <col min="11508" max="11508" width="4.7109375" style="35" hidden="1"/>
    <col min="11509" max="11509" width="10.42578125" style="35" hidden="1"/>
    <col min="11510" max="11510" width="11.85546875" style="35" hidden="1"/>
    <col min="11511" max="11511" width="16.28515625" style="35" hidden="1"/>
    <col min="11512" max="11512" width="19.42578125" style="35" hidden="1"/>
    <col min="11513" max="11513" width="16.85546875" style="35" hidden="1"/>
    <col min="11514" max="11514" width="20.85546875" style="35" hidden="1"/>
    <col min="11515" max="11515" width="14.85546875" style="35" hidden="1"/>
    <col min="11516" max="11516" width="20" style="35" hidden="1"/>
    <col min="11517" max="11517" width="20.42578125" style="35" hidden="1"/>
    <col min="11518" max="11518" width="22" style="35" hidden="1"/>
    <col min="11519" max="11756" width="11.42578125" style="35" hidden="1"/>
    <col min="11757" max="11757" width="1.5703125" style="35" hidden="1"/>
    <col min="11758" max="11758" width="11" style="35" hidden="1"/>
    <col min="11759" max="11759" width="9.42578125" style="35" hidden="1"/>
    <col min="11760" max="11762" width="5.5703125" style="35" hidden="1"/>
    <col min="11763" max="11763" width="8.85546875" style="35" hidden="1"/>
    <col min="11764" max="11764" width="4.7109375" style="35" hidden="1"/>
    <col min="11765" max="11765" width="10.42578125" style="35" hidden="1"/>
    <col min="11766" max="11766" width="11.85546875" style="35" hidden="1"/>
    <col min="11767" max="11767" width="16.28515625" style="35" hidden="1"/>
    <col min="11768" max="11768" width="19.42578125" style="35" hidden="1"/>
    <col min="11769" max="11769" width="16.85546875" style="35" hidden="1"/>
    <col min="11770" max="11770" width="20.85546875" style="35" hidden="1"/>
    <col min="11771" max="11771" width="14.85546875" style="35" hidden="1"/>
    <col min="11772" max="11772" width="20" style="35" hidden="1"/>
    <col min="11773" max="11773" width="20.42578125" style="35" hidden="1"/>
    <col min="11774" max="11774" width="22" style="35" hidden="1"/>
    <col min="11775" max="12012" width="11.42578125" style="35" hidden="1"/>
    <col min="12013" max="12013" width="1.5703125" style="35" hidden="1"/>
    <col min="12014" max="12014" width="11" style="35" hidden="1"/>
    <col min="12015" max="12015" width="9.42578125" style="35" hidden="1"/>
    <col min="12016" max="12018" width="5.5703125" style="35" hidden="1"/>
    <col min="12019" max="12019" width="8.85546875" style="35" hidden="1"/>
    <col min="12020" max="12020" width="4.7109375" style="35" hidden="1"/>
    <col min="12021" max="12021" width="10.42578125" style="35" hidden="1"/>
    <col min="12022" max="12022" width="11.85546875" style="35" hidden="1"/>
    <col min="12023" max="12023" width="16.28515625" style="35" hidden="1"/>
    <col min="12024" max="12024" width="19.42578125" style="35" hidden="1"/>
    <col min="12025" max="12025" width="16.85546875" style="35" hidden="1"/>
    <col min="12026" max="12026" width="20.85546875" style="35" hidden="1"/>
    <col min="12027" max="12027" width="14.85546875" style="35" hidden="1"/>
    <col min="12028" max="12028" width="20" style="35" hidden="1"/>
    <col min="12029" max="12029" width="20.42578125" style="35" hidden="1"/>
    <col min="12030" max="12030" width="22" style="35" hidden="1"/>
    <col min="12031" max="12268" width="11.42578125" style="35" hidden="1"/>
    <col min="12269" max="12269" width="1.5703125" style="35" hidden="1"/>
    <col min="12270" max="12270" width="11" style="35" hidden="1"/>
    <col min="12271" max="12271" width="9.42578125" style="35" hidden="1"/>
    <col min="12272" max="12274" width="5.5703125" style="35" hidden="1"/>
    <col min="12275" max="12275" width="8.85546875" style="35" hidden="1"/>
    <col min="12276" max="12276" width="4.7109375" style="35" hidden="1"/>
    <col min="12277" max="12277" width="10.42578125" style="35" hidden="1"/>
    <col min="12278" max="12278" width="11.85546875" style="35" hidden="1"/>
    <col min="12279" max="12279" width="16.28515625" style="35" hidden="1"/>
    <col min="12280" max="12280" width="19.42578125" style="35" hidden="1"/>
    <col min="12281" max="12281" width="16.85546875" style="35" hidden="1"/>
    <col min="12282" max="12282" width="20.85546875" style="35" hidden="1"/>
    <col min="12283" max="12283" width="14.85546875" style="35" hidden="1"/>
    <col min="12284" max="12284" width="20" style="35" hidden="1"/>
    <col min="12285" max="12285" width="20.42578125" style="35" hidden="1"/>
    <col min="12286" max="12286" width="22" style="35" hidden="1"/>
    <col min="12287" max="12524" width="11.42578125" style="35" hidden="1"/>
    <col min="12525" max="12525" width="1.5703125" style="35" hidden="1"/>
    <col min="12526" max="12526" width="11" style="35" hidden="1"/>
    <col min="12527" max="12527" width="9.42578125" style="35" hidden="1"/>
    <col min="12528" max="12530" width="5.5703125" style="35" hidden="1"/>
    <col min="12531" max="12531" width="8.85546875" style="35" hidden="1"/>
    <col min="12532" max="12532" width="4.7109375" style="35" hidden="1"/>
    <col min="12533" max="12533" width="10.42578125" style="35" hidden="1"/>
    <col min="12534" max="12534" width="11.85546875" style="35" hidden="1"/>
    <col min="12535" max="12535" width="16.28515625" style="35" hidden="1"/>
    <col min="12536" max="12536" width="19.42578125" style="35" hidden="1"/>
    <col min="12537" max="12537" width="16.85546875" style="35" hidden="1"/>
    <col min="12538" max="12538" width="20.85546875" style="35" hidden="1"/>
    <col min="12539" max="12539" width="14.85546875" style="35" hidden="1"/>
    <col min="12540" max="12540" width="20" style="35" hidden="1"/>
    <col min="12541" max="12541" width="20.42578125" style="35" hidden="1"/>
    <col min="12542" max="12542" width="22" style="35" hidden="1"/>
    <col min="12543" max="12780" width="11.42578125" style="35" hidden="1"/>
    <col min="12781" max="12781" width="1.5703125" style="35" hidden="1"/>
    <col min="12782" max="12782" width="11" style="35" hidden="1"/>
    <col min="12783" max="12783" width="9.42578125" style="35" hidden="1"/>
    <col min="12784" max="12786" width="5.5703125" style="35" hidden="1"/>
    <col min="12787" max="12787" width="8.85546875" style="35" hidden="1"/>
    <col min="12788" max="12788" width="4.7109375" style="35" hidden="1"/>
    <col min="12789" max="12789" width="10.42578125" style="35" hidden="1"/>
    <col min="12790" max="12790" width="11.85546875" style="35" hidden="1"/>
    <col min="12791" max="12791" width="16.28515625" style="35" hidden="1"/>
    <col min="12792" max="12792" width="19.42578125" style="35" hidden="1"/>
    <col min="12793" max="12793" width="16.85546875" style="35" hidden="1"/>
    <col min="12794" max="12794" width="20.85546875" style="35" hidden="1"/>
    <col min="12795" max="12795" width="14.85546875" style="35" hidden="1"/>
    <col min="12796" max="12796" width="20" style="35" hidden="1"/>
    <col min="12797" max="12797" width="20.42578125" style="35" hidden="1"/>
    <col min="12798" max="12798" width="22" style="35" hidden="1"/>
    <col min="12799" max="13036" width="11.42578125" style="35" hidden="1"/>
    <col min="13037" max="13037" width="1.5703125" style="35" hidden="1"/>
    <col min="13038" max="13038" width="11" style="35" hidden="1"/>
    <col min="13039" max="13039" width="9.42578125" style="35" hidden="1"/>
    <col min="13040" max="13042" width="5.5703125" style="35" hidden="1"/>
    <col min="13043" max="13043" width="8.85546875" style="35" hidden="1"/>
    <col min="13044" max="13044" width="4.7109375" style="35" hidden="1"/>
    <col min="13045" max="13045" width="10.42578125" style="35" hidden="1"/>
    <col min="13046" max="13046" width="11.85546875" style="35" hidden="1"/>
    <col min="13047" max="13047" width="16.28515625" style="35" hidden="1"/>
    <col min="13048" max="13048" width="19.42578125" style="35" hidden="1"/>
    <col min="13049" max="13049" width="16.85546875" style="35" hidden="1"/>
    <col min="13050" max="13050" width="20.85546875" style="35" hidden="1"/>
    <col min="13051" max="13051" width="14.85546875" style="35" hidden="1"/>
    <col min="13052" max="13052" width="20" style="35" hidden="1"/>
    <col min="13053" max="13053" width="20.42578125" style="35" hidden="1"/>
    <col min="13054" max="13054" width="22" style="35" hidden="1"/>
    <col min="13055" max="13292" width="11.42578125" style="35" hidden="1"/>
    <col min="13293" max="13293" width="1.5703125" style="35" hidden="1"/>
    <col min="13294" max="13294" width="11" style="35" hidden="1"/>
    <col min="13295" max="13295" width="9.42578125" style="35" hidden="1"/>
    <col min="13296" max="13298" width="5.5703125" style="35" hidden="1"/>
    <col min="13299" max="13299" width="8.85546875" style="35" hidden="1"/>
    <col min="13300" max="13300" width="4.7109375" style="35" hidden="1"/>
    <col min="13301" max="13301" width="10.42578125" style="35" hidden="1"/>
    <col min="13302" max="13302" width="11.85546875" style="35" hidden="1"/>
    <col min="13303" max="13303" width="16.28515625" style="35" hidden="1"/>
    <col min="13304" max="13304" width="19.42578125" style="35" hidden="1"/>
    <col min="13305" max="13305" width="16.85546875" style="35" hidden="1"/>
    <col min="13306" max="13306" width="20.85546875" style="35" hidden="1"/>
    <col min="13307" max="13307" width="14.85546875" style="35" hidden="1"/>
    <col min="13308" max="13308" width="20" style="35" hidden="1"/>
    <col min="13309" max="13309" width="20.42578125" style="35" hidden="1"/>
    <col min="13310" max="13310" width="22" style="35" hidden="1"/>
    <col min="13311" max="13548" width="11.42578125" style="35" hidden="1"/>
    <col min="13549" max="13549" width="1.5703125" style="35" hidden="1"/>
    <col min="13550" max="13550" width="11" style="35" hidden="1"/>
    <col min="13551" max="13551" width="9.42578125" style="35" hidden="1"/>
    <col min="13552" max="13554" width="5.5703125" style="35" hidden="1"/>
    <col min="13555" max="13555" width="8.85546875" style="35" hidden="1"/>
    <col min="13556" max="13556" width="4.7109375" style="35" hidden="1"/>
    <col min="13557" max="13557" width="10.42578125" style="35" hidden="1"/>
    <col min="13558" max="13558" width="11.85546875" style="35" hidden="1"/>
    <col min="13559" max="13559" width="16.28515625" style="35" hidden="1"/>
    <col min="13560" max="13560" width="19.42578125" style="35" hidden="1"/>
    <col min="13561" max="13561" width="16.85546875" style="35" hidden="1"/>
    <col min="13562" max="13562" width="20.85546875" style="35" hidden="1"/>
    <col min="13563" max="13563" width="14.85546875" style="35" hidden="1"/>
    <col min="13564" max="13564" width="20" style="35" hidden="1"/>
    <col min="13565" max="13565" width="20.42578125" style="35" hidden="1"/>
    <col min="13566" max="13566" width="22" style="35" hidden="1"/>
    <col min="13567" max="13804" width="11.42578125" style="35" hidden="1"/>
    <col min="13805" max="13805" width="1.5703125" style="35" hidden="1"/>
    <col min="13806" max="13806" width="11" style="35" hidden="1"/>
    <col min="13807" max="13807" width="9.42578125" style="35" hidden="1"/>
    <col min="13808" max="13810" width="5.5703125" style="35" hidden="1"/>
    <col min="13811" max="13811" width="8.85546875" style="35" hidden="1"/>
    <col min="13812" max="13812" width="4.7109375" style="35" hidden="1"/>
    <col min="13813" max="13813" width="10.42578125" style="35" hidden="1"/>
    <col min="13814" max="13814" width="11.85546875" style="35" hidden="1"/>
    <col min="13815" max="13815" width="16.28515625" style="35" hidden="1"/>
    <col min="13816" max="13816" width="19.42578125" style="35" hidden="1"/>
    <col min="13817" max="13817" width="16.85546875" style="35" hidden="1"/>
    <col min="13818" max="13818" width="20.85546875" style="35" hidden="1"/>
    <col min="13819" max="13819" width="14.85546875" style="35" hidden="1"/>
    <col min="13820" max="13820" width="20" style="35" hidden="1"/>
    <col min="13821" max="13821" width="20.42578125" style="35" hidden="1"/>
    <col min="13822" max="13822" width="22" style="35" hidden="1"/>
    <col min="13823" max="14060" width="11.42578125" style="35" hidden="1"/>
    <col min="14061" max="14061" width="1.5703125" style="35" hidden="1"/>
    <col min="14062" max="14062" width="11" style="35" hidden="1"/>
    <col min="14063" max="14063" width="9.42578125" style="35" hidden="1"/>
    <col min="14064" max="14066" width="5.5703125" style="35" hidden="1"/>
    <col min="14067" max="14067" width="8.85546875" style="35" hidden="1"/>
    <col min="14068" max="14068" width="4.7109375" style="35" hidden="1"/>
    <col min="14069" max="14069" width="10.42578125" style="35" hidden="1"/>
    <col min="14070" max="14070" width="11.85546875" style="35" hidden="1"/>
    <col min="14071" max="14071" width="16.28515625" style="35" hidden="1"/>
    <col min="14072" max="14072" width="19.42578125" style="35" hidden="1"/>
    <col min="14073" max="14073" width="16.85546875" style="35" hidden="1"/>
    <col min="14074" max="14074" width="20.85546875" style="35" hidden="1"/>
    <col min="14075" max="14075" width="14.85546875" style="35" hidden="1"/>
    <col min="14076" max="14076" width="20" style="35" hidden="1"/>
    <col min="14077" max="14077" width="20.42578125" style="35" hidden="1"/>
    <col min="14078" max="14078" width="22" style="35" hidden="1"/>
    <col min="14079" max="14316" width="11.42578125" style="35" hidden="1"/>
    <col min="14317" max="14317" width="1.5703125" style="35" hidden="1"/>
    <col min="14318" max="14318" width="11" style="35" hidden="1"/>
    <col min="14319" max="14319" width="9.42578125" style="35" hidden="1"/>
    <col min="14320" max="14322" width="5.5703125" style="35" hidden="1"/>
    <col min="14323" max="14323" width="8.85546875" style="35" hidden="1"/>
    <col min="14324" max="14324" width="4.7109375" style="35" hidden="1"/>
    <col min="14325" max="14325" width="10.42578125" style="35" hidden="1"/>
    <col min="14326" max="14326" width="11.85546875" style="35" hidden="1"/>
    <col min="14327" max="14327" width="16.28515625" style="35" hidden="1"/>
    <col min="14328" max="14328" width="19.42578125" style="35" hidden="1"/>
    <col min="14329" max="14329" width="16.85546875" style="35" hidden="1"/>
    <col min="14330" max="14330" width="20.85546875" style="35" hidden="1"/>
    <col min="14331" max="14331" width="14.85546875" style="35" hidden="1"/>
    <col min="14332" max="14332" width="20" style="35" hidden="1"/>
    <col min="14333" max="14333" width="20.42578125" style="35" hidden="1"/>
    <col min="14334" max="14334" width="22" style="35" hidden="1"/>
    <col min="14335" max="14572" width="11.42578125" style="35" hidden="1"/>
    <col min="14573" max="14573" width="1.5703125" style="35" hidden="1"/>
    <col min="14574" max="14574" width="11" style="35" hidden="1"/>
    <col min="14575" max="14575" width="9.42578125" style="35" hidden="1"/>
    <col min="14576" max="14578" width="5.5703125" style="35" hidden="1"/>
    <col min="14579" max="14579" width="8.85546875" style="35" hidden="1"/>
    <col min="14580" max="14580" width="4.7109375" style="35" hidden="1"/>
    <col min="14581" max="14581" width="10.42578125" style="35" hidden="1"/>
    <col min="14582" max="14582" width="11.85546875" style="35" hidden="1"/>
    <col min="14583" max="14583" width="16.28515625" style="35" hidden="1"/>
    <col min="14584" max="14584" width="19.42578125" style="35" hidden="1"/>
    <col min="14585" max="14585" width="16.85546875" style="35" hidden="1"/>
    <col min="14586" max="14586" width="20.85546875" style="35" hidden="1"/>
    <col min="14587" max="14587" width="14.85546875" style="35" hidden="1"/>
    <col min="14588" max="14588" width="20" style="35" hidden="1"/>
    <col min="14589" max="14589" width="20.42578125" style="35" hidden="1"/>
    <col min="14590" max="14590" width="22" style="35" hidden="1"/>
    <col min="14591" max="14828" width="11.42578125" style="35" hidden="1"/>
    <col min="14829" max="14829" width="1.5703125" style="35" hidden="1"/>
    <col min="14830" max="14830" width="11" style="35" hidden="1"/>
    <col min="14831" max="14831" width="9.42578125" style="35" hidden="1"/>
    <col min="14832" max="14834" width="5.5703125" style="35" hidden="1"/>
    <col min="14835" max="14835" width="8.85546875" style="35" hidden="1"/>
    <col min="14836" max="14836" width="4.7109375" style="35" hidden="1"/>
    <col min="14837" max="14837" width="10.42578125" style="35" hidden="1"/>
    <col min="14838" max="14838" width="11.85546875" style="35" hidden="1"/>
    <col min="14839" max="14839" width="16.28515625" style="35" hidden="1"/>
    <col min="14840" max="14840" width="19.42578125" style="35" hidden="1"/>
    <col min="14841" max="14841" width="16.85546875" style="35" hidden="1"/>
    <col min="14842" max="14842" width="20.85546875" style="35" hidden="1"/>
    <col min="14843" max="14843" width="14.85546875" style="35" hidden="1"/>
    <col min="14844" max="14844" width="20" style="35" hidden="1"/>
    <col min="14845" max="14845" width="20.42578125" style="35" hidden="1"/>
    <col min="14846" max="14846" width="22" style="35" hidden="1"/>
    <col min="14847" max="15084" width="11.42578125" style="35" hidden="1"/>
    <col min="15085" max="15085" width="1.5703125" style="35" hidden="1"/>
    <col min="15086" max="15086" width="11" style="35" hidden="1"/>
    <col min="15087" max="15087" width="9.42578125" style="35" hidden="1"/>
    <col min="15088" max="15090" width="5.5703125" style="35" hidden="1"/>
    <col min="15091" max="15091" width="8.85546875" style="35" hidden="1"/>
    <col min="15092" max="15092" width="4.7109375" style="35" hidden="1"/>
    <col min="15093" max="15093" width="10.42578125" style="35" hidden="1"/>
    <col min="15094" max="15094" width="11.85546875" style="35" hidden="1"/>
    <col min="15095" max="15095" width="16.28515625" style="35" hidden="1"/>
    <col min="15096" max="15096" width="19.42578125" style="35" hidden="1"/>
    <col min="15097" max="15097" width="16.85546875" style="35" hidden="1"/>
    <col min="15098" max="15098" width="20.85546875" style="35" hidden="1"/>
    <col min="15099" max="15099" width="14.85546875" style="35" hidden="1"/>
    <col min="15100" max="15100" width="20" style="35" hidden="1"/>
    <col min="15101" max="15101" width="20.42578125" style="35" hidden="1"/>
    <col min="15102" max="15102" width="22" style="35" hidden="1"/>
    <col min="15103" max="15340" width="11.42578125" style="35" hidden="1"/>
    <col min="15341" max="15341" width="1.5703125" style="35" hidden="1"/>
    <col min="15342" max="15342" width="11" style="35" hidden="1"/>
    <col min="15343" max="15343" width="9.42578125" style="35" hidden="1"/>
    <col min="15344" max="15346" width="5.5703125" style="35" hidden="1"/>
    <col min="15347" max="15347" width="8.85546875" style="35" hidden="1"/>
    <col min="15348" max="15348" width="4.7109375" style="35" hidden="1"/>
    <col min="15349" max="15349" width="10.42578125" style="35" hidden="1"/>
    <col min="15350" max="15350" width="11.85546875" style="35" hidden="1"/>
    <col min="15351" max="15351" width="16.28515625" style="35" hidden="1"/>
    <col min="15352" max="15352" width="19.42578125" style="35" hidden="1"/>
    <col min="15353" max="15353" width="16.85546875" style="35" hidden="1"/>
    <col min="15354" max="15354" width="20.85546875" style="35" hidden="1"/>
    <col min="15355" max="15355" width="14.85546875" style="35" hidden="1"/>
    <col min="15356" max="15356" width="20" style="35" hidden="1"/>
    <col min="15357" max="15357" width="20.42578125" style="35" hidden="1"/>
    <col min="15358" max="15358" width="22" style="35" hidden="1"/>
    <col min="15359" max="15596" width="11.42578125" style="35" hidden="1"/>
    <col min="15597" max="15597" width="1.5703125" style="35" hidden="1"/>
    <col min="15598" max="15598" width="11" style="35" hidden="1"/>
    <col min="15599" max="15599" width="9.42578125" style="35" hidden="1"/>
    <col min="15600" max="15602" width="5.5703125" style="35" hidden="1"/>
    <col min="15603" max="15603" width="8.85546875" style="35" hidden="1"/>
    <col min="15604" max="15604" width="4.7109375" style="35" hidden="1"/>
    <col min="15605" max="15605" width="10.42578125" style="35" hidden="1"/>
    <col min="15606" max="15606" width="11.85546875" style="35" hidden="1"/>
    <col min="15607" max="15607" width="16.28515625" style="35" hidden="1"/>
    <col min="15608" max="15608" width="19.42578125" style="35" hidden="1"/>
    <col min="15609" max="15609" width="16.85546875" style="35" hidden="1"/>
    <col min="15610" max="15610" width="20.85546875" style="35" hidden="1"/>
    <col min="15611" max="15611" width="14.85546875" style="35" hidden="1"/>
    <col min="15612" max="15612" width="20" style="35" hidden="1"/>
    <col min="15613" max="15613" width="20.42578125" style="35" hidden="1"/>
    <col min="15614" max="15614" width="22" style="35" hidden="1"/>
    <col min="15615" max="15852" width="11.42578125" style="35" hidden="1"/>
    <col min="15853" max="15853" width="1.5703125" style="35" hidden="1"/>
    <col min="15854" max="15854" width="11" style="35" hidden="1"/>
    <col min="15855" max="15855" width="9.42578125" style="35" hidden="1"/>
    <col min="15856" max="15858" width="5.5703125" style="35" hidden="1"/>
    <col min="15859" max="15859" width="8.85546875" style="35" hidden="1"/>
    <col min="15860" max="15860" width="4.7109375" style="35" hidden="1"/>
    <col min="15861" max="15861" width="10.42578125" style="35" hidden="1"/>
    <col min="15862" max="15862" width="11.85546875" style="35" hidden="1"/>
    <col min="15863" max="15863" width="16.28515625" style="35" hidden="1"/>
    <col min="15864" max="15864" width="19.42578125" style="35" hidden="1"/>
    <col min="15865" max="15865" width="16.85546875" style="35" hidden="1"/>
    <col min="15866" max="15866" width="20.85546875" style="35" hidden="1"/>
    <col min="15867" max="15867" width="14.85546875" style="35" hidden="1"/>
    <col min="15868" max="15868" width="20" style="35" hidden="1"/>
    <col min="15869" max="15869" width="20.42578125" style="35" hidden="1"/>
    <col min="15870" max="15870" width="22" style="35" hidden="1"/>
    <col min="15871" max="16108" width="11.42578125" style="35" hidden="1"/>
    <col min="16109" max="16109" width="1.5703125" style="35" hidden="1"/>
    <col min="16110" max="16110" width="11" style="35" hidden="1"/>
    <col min="16111" max="16111" width="9.42578125" style="35" hidden="1"/>
    <col min="16112" max="16114" width="5.5703125" style="35" hidden="1"/>
    <col min="16115" max="16115" width="8.85546875" style="35" hidden="1"/>
    <col min="16116" max="16116" width="4.7109375" style="35" hidden="1"/>
    <col min="16117" max="16117" width="10.42578125" style="35" hidden="1"/>
    <col min="16118" max="16118" width="11.85546875" style="35" hidden="1"/>
    <col min="16119" max="16119" width="16.28515625" style="35" hidden="1"/>
    <col min="16120" max="16120" width="19.42578125" style="35" hidden="1"/>
    <col min="16121" max="16121" width="16.85546875" style="35" hidden="1"/>
    <col min="16122" max="16122" width="20.85546875" style="35" hidden="1"/>
    <col min="16123" max="16123" width="14.85546875" style="35" hidden="1"/>
    <col min="16124" max="16124" width="20" style="35" hidden="1"/>
    <col min="16125" max="16125" width="20.42578125" style="35" hidden="1"/>
    <col min="16126" max="16126" width="22" style="35" hidden="1"/>
    <col min="16127" max="16384" width="11.42578125" style="35" hidden="1"/>
  </cols>
  <sheetData>
    <row r="1" spans="1:6" hidden="1" x14ac:dyDescent="0.2"/>
    <row r="2" spans="1:6" s="32" customFormat="1" ht="15.75" thickBot="1" x14ac:dyDescent="0.3">
      <c r="D2" s="33"/>
      <c r="E2" s="9"/>
      <c r="F2" s="75"/>
    </row>
    <row r="3" spans="1:6" s="32" customFormat="1" ht="15.75" thickBot="1" x14ac:dyDescent="0.3">
      <c r="B3" s="122" t="s">
        <v>15</v>
      </c>
      <c r="C3" s="123"/>
      <c r="D3" s="123"/>
      <c r="E3" s="123"/>
      <c r="F3" s="124"/>
    </row>
    <row r="4" spans="1:6" ht="30" customHeight="1" x14ac:dyDescent="0.2">
      <c r="A4" s="1"/>
      <c r="B4" s="117" t="s">
        <v>1</v>
      </c>
      <c r="C4" s="118" t="s">
        <v>2</v>
      </c>
      <c r="D4" s="119" t="s">
        <v>3</v>
      </c>
      <c r="E4" s="119" t="s">
        <v>41</v>
      </c>
      <c r="F4" s="119" t="s">
        <v>111</v>
      </c>
    </row>
    <row r="5" spans="1:6" ht="42.75" x14ac:dyDescent="0.2">
      <c r="A5" s="1"/>
      <c r="B5" s="31" t="s">
        <v>103</v>
      </c>
      <c r="C5" s="20" t="s">
        <v>5</v>
      </c>
      <c r="D5" s="59">
        <v>21000</v>
      </c>
      <c r="E5" s="89"/>
      <c r="F5" s="95">
        <f t="shared" ref="F5:F12" si="0">+E5*D5</f>
        <v>0</v>
      </c>
    </row>
    <row r="6" spans="1:6" ht="42.75" x14ac:dyDescent="0.2">
      <c r="A6" s="1"/>
      <c r="B6" s="31" t="s">
        <v>104</v>
      </c>
      <c r="C6" s="20" t="s">
        <v>5</v>
      </c>
      <c r="D6" s="59">
        <v>21000</v>
      </c>
      <c r="E6" s="89"/>
      <c r="F6" s="86">
        <f t="shared" si="0"/>
        <v>0</v>
      </c>
    </row>
    <row r="7" spans="1:6" ht="42.75" x14ac:dyDescent="0.2">
      <c r="A7" s="1"/>
      <c r="B7" s="31" t="s">
        <v>105</v>
      </c>
      <c r="C7" s="20" t="s">
        <v>5</v>
      </c>
      <c r="D7" s="28">
        <f>+[1]CANTIDADES!E18</f>
        <v>17765.04</v>
      </c>
      <c r="E7" s="89"/>
      <c r="F7" s="86">
        <f t="shared" si="0"/>
        <v>0</v>
      </c>
    </row>
    <row r="8" spans="1:6" ht="42.75" x14ac:dyDescent="0.2">
      <c r="A8" s="1"/>
      <c r="B8" s="31" t="s">
        <v>106</v>
      </c>
      <c r="C8" s="20" t="s">
        <v>5</v>
      </c>
      <c r="D8" s="28">
        <f>+[1]CANTIDADES!E19</f>
        <v>1184.2529999999999</v>
      </c>
      <c r="E8" s="89"/>
      <c r="F8" s="86">
        <f t="shared" si="0"/>
        <v>0</v>
      </c>
    </row>
    <row r="9" spans="1:6" ht="42.75" x14ac:dyDescent="0.2">
      <c r="A9" s="1"/>
      <c r="B9" s="31" t="s">
        <v>107</v>
      </c>
      <c r="C9" s="20" t="s">
        <v>5</v>
      </c>
      <c r="D9" s="28">
        <f>+[1]CANTIDADES!E20</f>
        <v>1020</v>
      </c>
      <c r="E9" s="89"/>
      <c r="F9" s="86">
        <f t="shared" si="0"/>
        <v>0</v>
      </c>
    </row>
    <row r="10" spans="1:6" ht="42.75" x14ac:dyDescent="0.2">
      <c r="A10" s="1"/>
      <c r="B10" s="31" t="s">
        <v>108</v>
      </c>
      <c r="C10" s="20" t="s">
        <v>5</v>
      </c>
      <c r="D10" s="28">
        <v>716</v>
      </c>
      <c r="E10" s="89"/>
      <c r="F10" s="86">
        <f t="shared" si="0"/>
        <v>0</v>
      </c>
    </row>
    <row r="11" spans="1:6" ht="42.75" x14ac:dyDescent="0.2">
      <c r="A11" s="1"/>
      <c r="B11" s="31" t="s">
        <v>109</v>
      </c>
      <c r="C11" s="20" t="s">
        <v>5</v>
      </c>
      <c r="D11" s="28">
        <f>+[1]CANTIDADES!E22</f>
        <v>1208.6400000000001</v>
      </c>
      <c r="E11" s="89"/>
      <c r="F11" s="86">
        <f t="shared" si="0"/>
        <v>0</v>
      </c>
    </row>
    <row r="12" spans="1:6" ht="42.75" x14ac:dyDescent="0.2">
      <c r="A12" s="1"/>
      <c r="B12" s="31" t="s">
        <v>110</v>
      </c>
      <c r="C12" s="20" t="s">
        <v>5</v>
      </c>
      <c r="D12" s="28">
        <f>+[1]CANTIDADES!E21</f>
        <v>1785</v>
      </c>
      <c r="E12" s="89"/>
      <c r="F12" s="86">
        <f t="shared" si="0"/>
        <v>0</v>
      </c>
    </row>
    <row r="13" spans="1:6" s="32" customFormat="1" ht="15" x14ac:dyDescent="0.25">
      <c r="A13" s="10"/>
      <c r="B13" s="23" t="s">
        <v>8</v>
      </c>
      <c r="C13" s="29"/>
      <c r="D13" s="41"/>
      <c r="E13" s="91"/>
      <c r="F13" s="87">
        <f>SUM(F5:F12)</f>
        <v>0</v>
      </c>
    </row>
    <row r="14" spans="1:6" ht="15" x14ac:dyDescent="0.2">
      <c r="A14" s="1"/>
      <c r="B14" s="30" t="s">
        <v>6</v>
      </c>
      <c r="C14" s="20"/>
      <c r="D14" s="28"/>
      <c r="E14" s="91"/>
      <c r="F14" s="86"/>
    </row>
    <row r="15" spans="1:6" x14ac:dyDescent="0.2">
      <c r="A15" s="1"/>
      <c r="B15" s="31" t="s">
        <v>92</v>
      </c>
      <c r="C15" s="20" t="s">
        <v>5</v>
      </c>
      <c r="D15" s="28">
        <f>+D9</f>
        <v>1020</v>
      </c>
      <c r="E15" s="91"/>
      <c r="F15" s="86">
        <f>+E15*D15</f>
        <v>0</v>
      </c>
    </row>
    <row r="16" spans="1:6" x14ac:dyDescent="0.2">
      <c r="A16" s="1"/>
      <c r="B16" s="31" t="s">
        <v>93</v>
      </c>
      <c r="C16" s="20" t="s">
        <v>5</v>
      </c>
      <c r="D16" s="28">
        <v>12000</v>
      </c>
      <c r="E16" s="91"/>
      <c r="F16" s="86">
        <f>+E16*D16</f>
        <v>0</v>
      </c>
    </row>
    <row r="17" spans="1:6" x14ac:dyDescent="0.2">
      <c r="A17" s="1"/>
      <c r="B17" s="31" t="s">
        <v>94</v>
      </c>
      <c r="C17" s="20" t="s">
        <v>5</v>
      </c>
      <c r="D17" s="28">
        <f>+D8</f>
        <v>1184.2529999999999</v>
      </c>
      <c r="E17" s="91"/>
      <c r="F17" s="86">
        <f>+E17*D17</f>
        <v>0</v>
      </c>
    </row>
    <row r="18" spans="1:6" x14ac:dyDescent="0.2">
      <c r="A18" s="1"/>
      <c r="B18" s="31" t="s">
        <v>95</v>
      </c>
      <c r="C18" s="20" t="s">
        <v>5</v>
      </c>
      <c r="D18" s="28">
        <f>+D11+D12</f>
        <v>2993.6400000000003</v>
      </c>
      <c r="E18" s="91"/>
      <c r="F18" s="86">
        <f>+E18*D18</f>
        <v>0</v>
      </c>
    </row>
    <row r="19" spans="1:6" x14ac:dyDescent="0.2">
      <c r="A19" s="1"/>
      <c r="B19" s="31" t="s">
        <v>96</v>
      </c>
      <c r="C19" s="20" t="s">
        <v>53</v>
      </c>
      <c r="D19" s="28">
        <v>300</v>
      </c>
      <c r="E19" s="91"/>
      <c r="F19" s="86">
        <f>+E19*D19</f>
        <v>0</v>
      </c>
    </row>
    <row r="20" spans="1:6" s="32" customFormat="1" ht="15" x14ac:dyDescent="0.25">
      <c r="A20" s="10"/>
      <c r="B20" s="23" t="s">
        <v>8</v>
      </c>
      <c r="C20" s="29"/>
      <c r="D20" s="41"/>
      <c r="E20" s="91"/>
      <c r="F20" s="87">
        <f>SUM(F15:F19)</f>
        <v>0</v>
      </c>
    </row>
    <row r="21" spans="1:6" ht="15" x14ac:dyDescent="0.2">
      <c r="A21" s="1"/>
      <c r="B21" s="30" t="s">
        <v>9</v>
      </c>
      <c r="C21" s="20"/>
      <c r="D21" s="28"/>
      <c r="E21" s="91"/>
      <c r="F21" s="86"/>
    </row>
    <row r="22" spans="1:6" ht="28.5" x14ac:dyDescent="0.2">
      <c r="A22" s="1"/>
      <c r="B22" s="31" t="s">
        <v>97</v>
      </c>
      <c r="C22" s="20" t="s">
        <v>10</v>
      </c>
      <c r="D22" s="28">
        <f>+[1]CANTIDADES!E23</f>
        <v>592.12649999999996</v>
      </c>
      <c r="E22" s="91"/>
      <c r="F22" s="86">
        <f>+E22*D22</f>
        <v>0</v>
      </c>
    </row>
    <row r="23" spans="1:6" ht="28.5" x14ac:dyDescent="0.2">
      <c r="A23" s="1"/>
      <c r="B23" s="31" t="s">
        <v>98</v>
      </c>
      <c r="C23" s="20" t="s">
        <v>10</v>
      </c>
      <c r="D23" s="28">
        <f>+[1]CANTIDADES!E24</f>
        <v>59.212649999999996</v>
      </c>
      <c r="E23" s="91"/>
      <c r="F23" s="86">
        <f>+E23*D23</f>
        <v>0</v>
      </c>
    </row>
    <row r="24" spans="1:6" s="32" customFormat="1" ht="15" x14ac:dyDescent="0.25">
      <c r="A24" s="10"/>
      <c r="B24" s="23" t="s">
        <v>8</v>
      </c>
      <c r="C24" s="29"/>
      <c r="D24" s="41"/>
      <c r="E24" s="91"/>
      <c r="F24" s="87">
        <f>SUM(F22:F23)</f>
        <v>0</v>
      </c>
    </row>
    <row r="25" spans="1:6" ht="15" x14ac:dyDescent="0.2">
      <c r="A25" s="1"/>
      <c r="B25" s="30" t="s">
        <v>11</v>
      </c>
      <c r="C25" s="20"/>
      <c r="D25" s="28"/>
      <c r="E25" s="91"/>
      <c r="F25" s="86"/>
    </row>
    <row r="26" spans="1:6" ht="28.5" x14ac:dyDescent="0.2">
      <c r="A26" s="1"/>
      <c r="B26" s="31" t="s">
        <v>12</v>
      </c>
      <c r="C26" s="20" t="s">
        <v>10</v>
      </c>
      <c r="D26" s="28">
        <v>600</v>
      </c>
      <c r="E26" s="91"/>
      <c r="F26" s="86">
        <f>+E26*D26</f>
        <v>0</v>
      </c>
    </row>
    <row r="27" spans="1:6" ht="15" x14ac:dyDescent="0.2">
      <c r="A27" s="1"/>
      <c r="B27" s="23" t="s">
        <v>8</v>
      </c>
      <c r="C27" s="20"/>
      <c r="D27" s="28"/>
      <c r="E27" s="91"/>
      <c r="F27" s="87">
        <f>SUM(F26)</f>
        <v>0</v>
      </c>
    </row>
    <row r="28" spans="1:6" ht="15" x14ac:dyDescent="0.2">
      <c r="A28" s="1"/>
      <c r="B28" s="30" t="s">
        <v>13</v>
      </c>
      <c r="C28" s="20"/>
      <c r="D28" s="28"/>
      <c r="E28" s="91"/>
      <c r="F28" s="86"/>
    </row>
    <row r="29" spans="1:6" x14ac:dyDescent="0.2">
      <c r="A29" s="1"/>
      <c r="B29" s="31" t="s">
        <v>100</v>
      </c>
      <c r="C29" s="20" t="s">
        <v>10</v>
      </c>
      <c r="D29" s="28">
        <v>12</v>
      </c>
      <c r="E29" s="91"/>
      <c r="F29" s="86">
        <f>+E29*D29</f>
        <v>0</v>
      </c>
    </row>
    <row r="30" spans="1:6" ht="15" x14ac:dyDescent="0.2">
      <c r="A30" s="1"/>
      <c r="B30" s="23" t="s">
        <v>8</v>
      </c>
      <c r="C30" s="20"/>
      <c r="D30" s="28"/>
      <c r="E30" s="91"/>
      <c r="F30" s="87">
        <f>SUM(F29)</f>
        <v>0</v>
      </c>
    </row>
    <row r="31" spans="1:6" ht="15" x14ac:dyDescent="0.2">
      <c r="A31" s="1"/>
      <c r="B31" s="30" t="s">
        <v>14</v>
      </c>
      <c r="C31" s="20"/>
      <c r="D31" s="28"/>
      <c r="E31" s="91"/>
      <c r="F31" s="86"/>
    </row>
    <row r="32" spans="1:6" x14ac:dyDescent="0.2">
      <c r="A32" s="1"/>
      <c r="B32" s="31" t="s">
        <v>101</v>
      </c>
      <c r="C32" s="20" t="s">
        <v>10</v>
      </c>
      <c r="D32" s="28">
        <f>+(D7/3)*2</f>
        <v>11843.36</v>
      </c>
      <c r="E32" s="91"/>
      <c r="F32" s="86">
        <f>+E32*D32</f>
        <v>0</v>
      </c>
    </row>
    <row r="33" spans="1:6" ht="15" x14ac:dyDescent="0.2">
      <c r="A33" s="1"/>
      <c r="B33" s="23" t="s">
        <v>8</v>
      </c>
      <c r="C33" s="20"/>
      <c r="D33" s="28"/>
      <c r="E33" s="91"/>
      <c r="F33" s="87">
        <f>SUM(F32:F32)</f>
        <v>0</v>
      </c>
    </row>
    <row r="34" spans="1:6" ht="15" x14ac:dyDescent="0.2">
      <c r="A34" s="1"/>
      <c r="B34" s="25" t="s">
        <v>36</v>
      </c>
      <c r="C34" s="20"/>
      <c r="D34" s="28"/>
      <c r="E34" s="91"/>
      <c r="F34" s="86"/>
    </row>
    <row r="35" spans="1:6" x14ac:dyDescent="0.2">
      <c r="A35" s="1"/>
      <c r="B35" s="26" t="s">
        <v>45</v>
      </c>
      <c r="C35" s="20" t="s">
        <v>37</v>
      </c>
      <c r="D35" s="28">
        <v>21</v>
      </c>
      <c r="E35" s="91"/>
      <c r="F35" s="86">
        <f>+E35*D35</f>
        <v>0</v>
      </c>
    </row>
    <row r="36" spans="1:6" ht="15" x14ac:dyDescent="0.2">
      <c r="A36" s="1"/>
      <c r="B36" s="23" t="s">
        <v>8</v>
      </c>
      <c r="C36" s="20"/>
      <c r="D36" s="28"/>
      <c r="E36" s="91"/>
      <c r="F36" s="87">
        <f>SUM(F35)</f>
        <v>0</v>
      </c>
    </row>
    <row r="37" spans="1:6" ht="15" x14ac:dyDescent="0.2">
      <c r="A37" s="1"/>
      <c r="B37" s="25" t="s">
        <v>51</v>
      </c>
      <c r="C37" s="20"/>
      <c r="D37" s="28"/>
      <c r="E37" s="91"/>
      <c r="F37" s="86"/>
    </row>
    <row r="38" spans="1:6" ht="28.5" x14ac:dyDescent="0.2">
      <c r="A38" s="1"/>
      <c r="B38" s="18" t="s">
        <v>84</v>
      </c>
      <c r="C38" s="58" t="s">
        <v>53</v>
      </c>
      <c r="D38" s="28">
        <v>12000</v>
      </c>
      <c r="E38" s="91"/>
      <c r="F38" s="86">
        <f>+E38*D38</f>
        <v>0</v>
      </c>
    </row>
    <row r="39" spans="1:6" ht="28.5" x14ac:dyDescent="0.2">
      <c r="A39" s="1"/>
      <c r="B39" s="18" t="s">
        <v>84</v>
      </c>
      <c r="C39" s="58" t="s">
        <v>7</v>
      </c>
      <c r="D39" s="28">
        <v>100</v>
      </c>
      <c r="E39" s="91"/>
      <c r="F39" s="86">
        <f>+E39*D39</f>
        <v>0</v>
      </c>
    </row>
    <row r="40" spans="1:6" ht="15" x14ac:dyDescent="0.2">
      <c r="A40" s="1"/>
      <c r="B40" s="23" t="s">
        <v>8</v>
      </c>
      <c r="C40" s="20"/>
      <c r="D40" s="28"/>
      <c r="E40" s="91"/>
      <c r="F40" s="87">
        <f>SUM(F38:F39)</f>
        <v>0</v>
      </c>
    </row>
    <row r="41" spans="1:6" ht="15" x14ac:dyDescent="0.2">
      <c r="A41" s="1"/>
      <c r="B41" s="25" t="s">
        <v>52</v>
      </c>
      <c r="C41" s="20"/>
      <c r="D41" s="28"/>
      <c r="E41" s="91"/>
      <c r="F41" s="86"/>
    </row>
    <row r="42" spans="1:6" x14ac:dyDescent="0.2">
      <c r="A42" s="1"/>
      <c r="B42" s="26" t="s">
        <v>85</v>
      </c>
      <c r="C42" s="20" t="s">
        <v>55</v>
      </c>
      <c r="D42" s="28">
        <v>100</v>
      </c>
      <c r="E42" s="91"/>
      <c r="F42" s="86">
        <f>+E42*D42</f>
        <v>0</v>
      </c>
    </row>
    <row r="43" spans="1:6" ht="15" x14ac:dyDescent="0.2">
      <c r="A43" s="1"/>
      <c r="B43" s="23" t="s">
        <v>8</v>
      </c>
      <c r="C43" s="20"/>
      <c r="D43" s="28"/>
      <c r="E43" s="91"/>
      <c r="F43" s="87">
        <f>SUM(F42)</f>
        <v>0</v>
      </c>
    </row>
    <row r="44" spans="1:6" ht="15" x14ac:dyDescent="0.2">
      <c r="A44" s="1"/>
      <c r="B44" s="25" t="s">
        <v>38</v>
      </c>
      <c r="C44" s="20"/>
      <c r="D44" s="28"/>
      <c r="E44" s="91"/>
      <c r="F44" s="86"/>
    </row>
    <row r="45" spans="1:6" x14ac:dyDescent="0.2">
      <c r="A45" s="1"/>
      <c r="B45" s="26" t="s">
        <v>54</v>
      </c>
      <c r="C45" s="20" t="s">
        <v>55</v>
      </c>
      <c r="D45" s="28">
        <v>600</v>
      </c>
      <c r="E45" s="91"/>
      <c r="F45" s="86">
        <f>+E45*D45</f>
        <v>0</v>
      </c>
    </row>
    <row r="46" spans="1:6" ht="15" x14ac:dyDescent="0.2">
      <c r="A46" s="1"/>
      <c r="B46" s="23" t="s">
        <v>8</v>
      </c>
      <c r="C46" s="20"/>
      <c r="D46" s="28"/>
      <c r="E46" s="91"/>
      <c r="F46" s="87">
        <f>SUM(F45)</f>
        <v>0</v>
      </c>
    </row>
    <row r="47" spans="1:6" ht="15.75" thickBot="1" x14ac:dyDescent="0.25">
      <c r="A47" s="1"/>
      <c r="B47" s="36"/>
      <c r="C47" s="8" t="s">
        <v>8</v>
      </c>
      <c r="D47" s="7"/>
      <c r="E47" s="94"/>
      <c r="F47" s="96">
        <f>+F46+F43+F40+F36+F33+F30+F27+F24+F20+F13</f>
        <v>0</v>
      </c>
    </row>
    <row r="48" spans="1:6" ht="30" customHeight="1" thickBot="1" x14ac:dyDescent="0.3">
      <c r="A48" s="2"/>
      <c r="B48" s="37"/>
      <c r="C48" s="143" t="s">
        <v>18</v>
      </c>
      <c r="D48" s="144"/>
      <c r="E48" s="42">
        <v>0.215</v>
      </c>
      <c r="F48" s="97">
        <f>+$F$47*E48</f>
        <v>0</v>
      </c>
    </row>
    <row r="49" spans="1:6" ht="30" customHeight="1" thickBot="1" x14ac:dyDescent="0.3">
      <c r="A49" s="2"/>
      <c r="B49" s="37"/>
      <c r="C49" s="145" t="s">
        <v>19</v>
      </c>
      <c r="D49" s="146"/>
      <c r="E49" s="38">
        <v>0.02</v>
      </c>
      <c r="F49" s="97">
        <f t="shared" ref="F49:F50" si="1">+$F$47*E49</f>
        <v>0</v>
      </c>
    </row>
    <row r="50" spans="1:6" s="39" customFormat="1" ht="22.5" customHeight="1" thickBot="1" x14ac:dyDescent="0.3">
      <c r="A50" s="3"/>
      <c r="B50" s="3"/>
      <c r="C50" s="141" t="s">
        <v>20</v>
      </c>
      <c r="D50" s="142"/>
      <c r="E50" s="43">
        <v>0.08</v>
      </c>
      <c r="F50" s="97">
        <f t="shared" si="1"/>
        <v>0</v>
      </c>
    </row>
    <row r="51" spans="1:6" s="39" customFormat="1" ht="22.5" customHeight="1" thickBot="1" x14ac:dyDescent="0.3">
      <c r="A51" s="3"/>
      <c r="B51" s="3"/>
      <c r="C51" s="139" t="s">
        <v>21</v>
      </c>
      <c r="D51" s="140"/>
      <c r="E51" s="64"/>
      <c r="F51" s="98">
        <f>+F47+F48+F49+F50</f>
        <v>0</v>
      </c>
    </row>
    <row r="52" spans="1:6" x14ac:dyDescent="0.2"/>
    <row r="53" spans="1:6" x14ac:dyDescent="0.2">
      <c r="F53" s="78"/>
    </row>
    <row r="54" spans="1:6" x14ac:dyDescent="0.2"/>
  </sheetData>
  <mergeCells count="5">
    <mergeCell ref="B3:F3"/>
    <mergeCell ref="C51:D51"/>
    <mergeCell ref="C50:D50"/>
    <mergeCell ref="C48:D48"/>
    <mergeCell ref="C49:D49"/>
  </mergeCells>
  <conditionalFormatting sqref="B33 B31 B28 B25 B21 B9">
    <cfRule type="expression" dxfId="50" priority="29" stopIfTrue="1">
      <formula>#REF!="-"</formula>
    </cfRule>
  </conditionalFormatting>
  <conditionalFormatting sqref="B7">
    <cfRule type="expression" dxfId="49" priority="26" stopIfTrue="1">
      <formula>#REF!="-"</formula>
    </cfRule>
  </conditionalFormatting>
  <conditionalFormatting sqref="B7">
    <cfRule type="expression" dxfId="48" priority="25" stopIfTrue="1">
      <formula>#REF!="-"</formula>
    </cfRule>
  </conditionalFormatting>
  <conditionalFormatting sqref="B6">
    <cfRule type="expression" dxfId="47" priority="24" stopIfTrue="1">
      <formula>#REF!="-"</formula>
    </cfRule>
  </conditionalFormatting>
  <conditionalFormatting sqref="B6">
    <cfRule type="expression" dxfId="46" priority="23" stopIfTrue="1">
      <formula>#REF!="-"</formula>
    </cfRule>
  </conditionalFormatting>
  <conditionalFormatting sqref="B34:B35 B44">
    <cfRule type="expression" dxfId="45" priority="20" stopIfTrue="1">
      <formula>#REF!="-"</formula>
    </cfRule>
  </conditionalFormatting>
  <conditionalFormatting sqref="B5">
    <cfRule type="expression" dxfId="44" priority="19" stopIfTrue="1">
      <formula>#REF!="-"</formula>
    </cfRule>
  </conditionalFormatting>
  <conditionalFormatting sqref="B5">
    <cfRule type="expression" dxfId="43" priority="18" stopIfTrue="1">
      <formula>#REF!="-"</formula>
    </cfRule>
  </conditionalFormatting>
  <conditionalFormatting sqref="B36">
    <cfRule type="expression" dxfId="42" priority="17" stopIfTrue="1">
      <formula>#REF!="-"</formula>
    </cfRule>
  </conditionalFormatting>
  <conditionalFormatting sqref="B43">
    <cfRule type="expression" dxfId="41" priority="16" stopIfTrue="1">
      <formula>#REF!="-"</formula>
    </cfRule>
  </conditionalFormatting>
  <conditionalFormatting sqref="B46">
    <cfRule type="expression" dxfId="40" priority="15" stopIfTrue="1">
      <formula>#REF!="-"</formula>
    </cfRule>
  </conditionalFormatting>
  <conditionalFormatting sqref="B37:B39">
    <cfRule type="expression" dxfId="39" priority="14" stopIfTrue="1">
      <formula>#REF!="-"</formula>
    </cfRule>
  </conditionalFormatting>
  <conditionalFormatting sqref="B40">
    <cfRule type="expression" dxfId="38" priority="13" stopIfTrue="1">
      <formula>#REF!="-"</formula>
    </cfRule>
  </conditionalFormatting>
  <conditionalFormatting sqref="B41:B42">
    <cfRule type="expression" dxfId="37" priority="12" stopIfTrue="1">
      <formula>#REF!="-"</formula>
    </cfRule>
  </conditionalFormatting>
  <conditionalFormatting sqref="B45">
    <cfRule type="expression" dxfId="36" priority="11" stopIfTrue="1">
      <formula>#REF!="-"</formula>
    </cfRule>
  </conditionalFormatting>
  <conditionalFormatting sqref="B8">
    <cfRule type="expression" dxfId="35" priority="10" stopIfTrue="1">
      <formula>#REF!="-"</formula>
    </cfRule>
  </conditionalFormatting>
  <conditionalFormatting sqref="B8">
    <cfRule type="expression" dxfId="34" priority="9" stopIfTrue="1">
      <formula>#REF!="-"</formula>
    </cfRule>
  </conditionalFormatting>
  <conditionalFormatting sqref="B10:B12">
    <cfRule type="expression" dxfId="33" priority="8" stopIfTrue="1">
      <formula>#REF!="-"</formula>
    </cfRule>
  </conditionalFormatting>
  <conditionalFormatting sqref="B10:B12">
    <cfRule type="expression" dxfId="32" priority="7" stopIfTrue="1">
      <formula>#REF!="-"</formula>
    </cfRule>
  </conditionalFormatting>
  <conditionalFormatting sqref="B15:B19">
    <cfRule type="expression" dxfId="31" priority="6" stopIfTrue="1">
      <formula>#REF!="-"</formula>
    </cfRule>
  </conditionalFormatting>
  <conditionalFormatting sqref="B15:B19">
    <cfRule type="expression" dxfId="30" priority="5" stopIfTrue="1">
      <formula>#REF!="-"</formula>
    </cfRule>
  </conditionalFormatting>
  <conditionalFormatting sqref="B26">
    <cfRule type="expression" dxfId="29" priority="1" stopIfTrue="1">
      <formula>#REF!="-"</formula>
    </cfRule>
  </conditionalFormatting>
  <conditionalFormatting sqref="B22:B23">
    <cfRule type="expression" dxfId="28" priority="4" stopIfTrue="1">
      <formula>#REF!="-"</formula>
    </cfRule>
  </conditionalFormatting>
  <conditionalFormatting sqref="B22:B23">
    <cfRule type="expression" dxfId="27" priority="3" stopIfTrue="1">
      <formula>#REF!="-"</formula>
    </cfRule>
  </conditionalFormatting>
  <conditionalFormatting sqref="B26">
    <cfRule type="expression" dxfId="26" priority="2" stopIfTrue="1">
      <formula>#REF!="-"</formula>
    </cfRule>
  </conditionalFormatting>
  <pageMargins left="0.7" right="0.7" top="0.75" bottom="0.75" header="0.3" footer="0.3"/>
  <pageSetup orientation="portrait" r:id="rId1"/>
  <ignoredErrors>
    <ignoredError sqref="F47" evalError="1"/>
    <ignoredError sqref="F48:F51" evalError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VF41"/>
  <sheetViews>
    <sheetView showGridLines="0" topLeftCell="A22" zoomScaleNormal="100" workbookViewId="0">
      <selection activeCell="B2" sqref="B2:F3"/>
    </sheetView>
  </sheetViews>
  <sheetFormatPr baseColWidth="10" defaultColWidth="0" defaultRowHeight="14.25" zeroHeight="1" x14ac:dyDescent="0.2"/>
  <cols>
    <col min="1" max="1" width="4.5703125" style="35" customWidth="1"/>
    <col min="2" max="2" width="56" style="35" customWidth="1"/>
    <col min="3" max="3" width="10.42578125" style="35" customWidth="1"/>
    <col min="4" max="4" width="15.85546875" style="40" customWidth="1"/>
    <col min="5" max="5" width="11.7109375" style="9" customWidth="1"/>
    <col min="6" max="6" width="17.140625" style="75" customWidth="1"/>
    <col min="7" max="7" width="11.42578125" style="35" customWidth="1"/>
    <col min="8" max="236" width="11.42578125" style="35" hidden="1"/>
    <col min="237" max="237" width="1.5703125" style="35" hidden="1"/>
    <col min="238" max="238" width="11" style="35" hidden="1"/>
    <col min="239" max="239" width="9.42578125" style="35" hidden="1"/>
    <col min="240" max="242" width="5.5703125" style="35" hidden="1"/>
    <col min="243" max="243" width="8.85546875" style="35" hidden="1"/>
    <col min="244" max="244" width="4.7109375" style="35" hidden="1"/>
    <col min="245" max="245" width="10.42578125" style="35" hidden="1"/>
    <col min="246" max="246" width="11.85546875" style="35" hidden="1"/>
    <col min="247" max="247" width="16.28515625" style="35" hidden="1"/>
    <col min="248" max="248" width="19.42578125" style="35" hidden="1"/>
    <col min="249" max="249" width="16.85546875" style="35" hidden="1"/>
    <col min="250" max="250" width="20.85546875" style="35" hidden="1"/>
    <col min="251" max="251" width="14.85546875" style="35" hidden="1"/>
    <col min="252" max="252" width="20" style="35" hidden="1"/>
    <col min="253" max="253" width="20.42578125" style="35" hidden="1"/>
    <col min="254" max="254" width="22" style="35" hidden="1"/>
    <col min="255" max="492" width="11.42578125" style="35" hidden="1"/>
    <col min="493" max="493" width="1.5703125" style="35" hidden="1"/>
    <col min="494" max="494" width="11" style="35" hidden="1"/>
    <col min="495" max="495" width="9.42578125" style="35" hidden="1"/>
    <col min="496" max="498" width="5.5703125" style="35" hidden="1"/>
    <col min="499" max="499" width="8.85546875" style="35" hidden="1"/>
    <col min="500" max="500" width="4.7109375" style="35" hidden="1"/>
    <col min="501" max="501" width="10.42578125" style="35" hidden="1"/>
    <col min="502" max="502" width="11.85546875" style="35" hidden="1"/>
    <col min="503" max="503" width="16.28515625" style="35" hidden="1"/>
    <col min="504" max="504" width="19.42578125" style="35" hidden="1"/>
    <col min="505" max="505" width="16.85546875" style="35" hidden="1"/>
    <col min="506" max="506" width="20.85546875" style="35" hidden="1"/>
    <col min="507" max="507" width="14.85546875" style="35" hidden="1"/>
    <col min="508" max="508" width="20" style="35" hidden="1"/>
    <col min="509" max="509" width="20.42578125" style="35" hidden="1"/>
    <col min="510" max="510" width="22" style="35" hidden="1"/>
    <col min="511" max="748" width="11.42578125" style="35" hidden="1"/>
    <col min="749" max="749" width="1.5703125" style="35" hidden="1"/>
    <col min="750" max="750" width="11" style="35" hidden="1"/>
    <col min="751" max="751" width="9.42578125" style="35" hidden="1"/>
    <col min="752" max="754" width="5.5703125" style="35" hidden="1"/>
    <col min="755" max="755" width="8.85546875" style="35" hidden="1"/>
    <col min="756" max="756" width="4.7109375" style="35" hidden="1"/>
    <col min="757" max="757" width="10.42578125" style="35" hidden="1"/>
    <col min="758" max="758" width="11.85546875" style="35" hidden="1"/>
    <col min="759" max="759" width="16.28515625" style="35" hidden="1"/>
    <col min="760" max="760" width="19.42578125" style="35" hidden="1"/>
    <col min="761" max="761" width="16.85546875" style="35" hidden="1"/>
    <col min="762" max="762" width="20.85546875" style="35" hidden="1"/>
    <col min="763" max="763" width="14.85546875" style="35" hidden="1"/>
    <col min="764" max="764" width="20" style="35" hidden="1"/>
    <col min="765" max="765" width="20.42578125" style="35" hidden="1"/>
    <col min="766" max="766" width="22" style="35" hidden="1"/>
    <col min="767" max="1004" width="11.42578125" style="35" hidden="1"/>
    <col min="1005" max="1005" width="1.5703125" style="35" hidden="1"/>
    <col min="1006" max="1006" width="11" style="35" hidden="1"/>
    <col min="1007" max="1007" width="9.42578125" style="35" hidden="1"/>
    <col min="1008" max="1010" width="5.5703125" style="35" hidden="1"/>
    <col min="1011" max="1011" width="8.85546875" style="35" hidden="1"/>
    <col min="1012" max="1012" width="4.7109375" style="35" hidden="1"/>
    <col min="1013" max="1013" width="10.42578125" style="35" hidden="1"/>
    <col min="1014" max="1014" width="11.85546875" style="35" hidden="1"/>
    <col min="1015" max="1015" width="16.28515625" style="35" hidden="1"/>
    <col min="1016" max="1016" width="19.42578125" style="35" hidden="1"/>
    <col min="1017" max="1017" width="16.85546875" style="35" hidden="1"/>
    <col min="1018" max="1018" width="20.85546875" style="35" hidden="1"/>
    <col min="1019" max="1019" width="14.85546875" style="35" hidden="1"/>
    <col min="1020" max="1020" width="20" style="35" hidden="1"/>
    <col min="1021" max="1021" width="20.42578125" style="35" hidden="1"/>
    <col min="1022" max="1022" width="22" style="35" hidden="1"/>
    <col min="1023" max="1260" width="11.42578125" style="35" hidden="1"/>
    <col min="1261" max="1261" width="1.5703125" style="35" hidden="1"/>
    <col min="1262" max="1262" width="11" style="35" hidden="1"/>
    <col min="1263" max="1263" width="9.42578125" style="35" hidden="1"/>
    <col min="1264" max="1266" width="5.5703125" style="35" hidden="1"/>
    <col min="1267" max="1267" width="8.85546875" style="35" hidden="1"/>
    <col min="1268" max="1268" width="4.7109375" style="35" hidden="1"/>
    <col min="1269" max="1269" width="10.42578125" style="35" hidden="1"/>
    <col min="1270" max="1270" width="11.85546875" style="35" hidden="1"/>
    <col min="1271" max="1271" width="16.28515625" style="35" hidden="1"/>
    <col min="1272" max="1272" width="19.42578125" style="35" hidden="1"/>
    <col min="1273" max="1273" width="16.85546875" style="35" hidden="1"/>
    <col min="1274" max="1274" width="20.85546875" style="35" hidden="1"/>
    <col min="1275" max="1275" width="14.85546875" style="35" hidden="1"/>
    <col min="1276" max="1276" width="20" style="35" hidden="1"/>
    <col min="1277" max="1277" width="20.42578125" style="35" hidden="1"/>
    <col min="1278" max="1278" width="22" style="35" hidden="1"/>
    <col min="1279" max="1516" width="11.42578125" style="35" hidden="1"/>
    <col min="1517" max="1517" width="1.5703125" style="35" hidden="1"/>
    <col min="1518" max="1518" width="11" style="35" hidden="1"/>
    <col min="1519" max="1519" width="9.42578125" style="35" hidden="1"/>
    <col min="1520" max="1522" width="5.5703125" style="35" hidden="1"/>
    <col min="1523" max="1523" width="8.85546875" style="35" hidden="1"/>
    <col min="1524" max="1524" width="4.7109375" style="35" hidden="1"/>
    <col min="1525" max="1525" width="10.42578125" style="35" hidden="1"/>
    <col min="1526" max="1526" width="11.85546875" style="35" hidden="1"/>
    <col min="1527" max="1527" width="16.28515625" style="35" hidden="1"/>
    <col min="1528" max="1528" width="19.42578125" style="35" hidden="1"/>
    <col min="1529" max="1529" width="16.85546875" style="35" hidden="1"/>
    <col min="1530" max="1530" width="20.85546875" style="35" hidden="1"/>
    <col min="1531" max="1531" width="14.85546875" style="35" hidden="1"/>
    <col min="1532" max="1532" width="20" style="35" hidden="1"/>
    <col min="1533" max="1533" width="20.42578125" style="35" hidden="1"/>
    <col min="1534" max="1534" width="22" style="35" hidden="1"/>
    <col min="1535" max="1772" width="11.42578125" style="35" hidden="1"/>
    <col min="1773" max="1773" width="1.5703125" style="35" hidden="1"/>
    <col min="1774" max="1774" width="11" style="35" hidden="1"/>
    <col min="1775" max="1775" width="9.42578125" style="35" hidden="1"/>
    <col min="1776" max="1778" width="5.5703125" style="35" hidden="1"/>
    <col min="1779" max="1779" width="8.85546875" style="35" hidden="1"/>
    <col min="1780" max="1780" width="4.7109375" style="35" hidden="1"/>
    <col min="1781" max="1781" width="10.42578125" style="35" hidden="1"/>
    <col min="1782" max="1782" width="11.85546875" style="35" hidden="1"/>
    <col min="1783" max="1783" width="16.28515625" style="35" hidden="1"/>
    <col min="1784" max="1784" width="19.42578125" style="35" hidden="1"/>
    <col min="1785" max="1785" width="16.85546875" style="35" hidden="1"/>
    <col min="1786" max="1786" width="20.85546875" style="35" hidden="1"/>
    <col min="1787" max="1787" width="14.85546875" style="35" hidden="1"/>
    <col min="1788" max="1788" width="20" style="35" hidden="1"/>
    <col min="1789" max="1789" width="20.42578125" style="35" hidden="1"/>
    <col min="1790" max="1790" width="22" style="35" hidden="1"/>
    <col min="1791" max="2028" width="11.42578125" style="35" hidden="1"/>
    <col min="2029" max="2029" width="1.5703125" style="35" hidden="1"/>
    <col min="2030" max="2030" width="11" style="35" hidden="1"/>
    <col min="2031" max="2031" width="9.42578125" style="35" hidden="1"/>
    <col min="2032" max="2034" width="5.5703125" style="35" hidden="1"/>
    <col min="2035" max="2035" width="8.85546875" style="35" hidden="1"/>
    <col min="2036" max="2036" width="4.7109375" style="35" hidden="1"/>
    <col min="2037" max="2037" width="10.42578125" style="35" hidden="1"/>
    <col min="2038" max="2038" width="11.85546875" style="35" hidden="1"/>
    <col min="2039" max="2039" width="16.28515625" style="35" hidden="1"/>
    <col min="2040" max="2040" width="19.42578125" style="35" hidden="1"/>
    <col min="2041" max="2041" width="16.85546875" style="35" hidden="1"/>
    <col min="2042" max="2042" width="20.85546875" style="35" hidden="1"/>
    <col min="2043" max="2043" width="14.85546875" style="35" hidden="1"/>
    <col min="2044" max="2044" width="20" style="35" hidden="1"/>
    <col min="2045" max="2045" width="20.42578125" style="35" hidden="1"/>
    <col min="2046" max="2046" width="22" style="35" hidden="1"/>
    <col min="2047" max="2284" width="11.42578125" style="35" hidden="1"/>
    <col min="2285" max="2285" width="1.5703125" style="35" hidden="1"/>
    <col min="2286" max="2286" width="11" style="35" hidden="1"/>
    <col min="2287" max="2287" width="9.42578125" style="35" hidden="1"/>
    <col min="2288" max="2290" width="5.5703125" style="35" hidden="1"/>
    <col min="2291" max="2291" width="8.85546875" style="35" hidden="1"/>
    <col min="2292" max="2292" width="4.7109375" style="35" hidden="1"/>
    <col min="2293" max="2293" width="10.42578125" style="35" hidden="1"/>
    <col min="2294" max="2294" width="11.85546875" style="35" hidden="1"/>
    <col min="2295" max="2295" width="16.28515625" style="35" hidden="1"/>
    <col min="2296" max="2296" width="19.42578125" style="35" hidden="1"/>
    <col min="2297" max="2297" width="16.85546875" style="35" hidden="1"/>
    <col min="2298" max="2298" width="20.85546875" style="35" hidden="1"/>
    <col min="2299" max="2299" width="14.85546875" style="35" hidden="1"/>
    <col min="2300" max="2300" width="20" style="35" hidden="1"/>
    <col min="2301" max="2301" width="20.42578125" style="35" hidden="1"/>
    <col min="2302" max="2302" width="22" style="35" hidden="1"/>
    <col min="2303" max="2540" width="11.42578125" style="35" hidden="1"/>
    <col min="2541" max="2541" width="1.5703125" style="35" hidden="1"/>
    <col min="2542" max="2542" width="11" style="35" hidden="1"/>
    <col min="2543" max="2543" width="9.42578125" style="35" hidden="1"/>
    <col min="2544" max="2546" width="5.5703125" style="35" hidden="1"/>
    <col min="2547" max="2547" width="8.85546875" style="35" hidden="1"/>
    <col min="2548" max="2548" width="4.7109375" style="35" hidden="1"/>
    <col min="2549" max="2549" width="10.42578125" style="35" hidden="1"/>
    <col min="2550" max="2550" width="11.85546875" style="35" hidden="1"/>
    <col min="2551" max="2551" width="16.28515625" style="35" hidden="1"/>
    <col min="2552" max="2552" width="19.42578125" style="35" hidden="1"/>
    <col min="2553" max="2553" width="16.85546875" style="35" hidden="1"/>
    <col min="2554" max="2554" width="20.85546875" style="35" hidden="1"/>
    <col min="2555" max="2555" width="14.85546875" style="35" hidden="1"/>
    <col min="2556" max="2556" width="20" style="35" hidden="1"/>
    <col min="2557" max="2557" width="20.42578125" style="35" hidden="1"/>
    <col min="2558" max="2558" width="22" style="35" hidden="1"/>
    <col min="2559" max="2796" width="11.42578125" style="35" hidden="1"/>
    <col min="2797" max="2797" width="1.5703125" style="35" hidden="1"/>
    <col min="2798" max="2798" width="11" style="35" hidden="1"/>
    <col min="2799" max="2799" width="9.42578125" style="35" hidden="1"/>
    <col min="2800" max="2802" width="5.5703125" style="35" hidden="1"/>
    <col min="2803" max="2803" width="8.85546875" style="35" hidden="1"/>
    <col min="2804" max="2804" width="4.7109375" style="35" hidden="1"/>
    <col min="2805" max="2805" width="10.42578125" style="35" hidden="1"/>
    <col min="2806" max="2806" width="11.85546875" style="35" hidden="1"/>
    <col min="2807" max="2807" width="16.28515625" style="35" hidden="1"/>
    <col min="2808" max="2808" width="19.42578125" style="35" hidden="1"/>
    <col min="2809" max="2809" width="16.85546875" style="35" hidden="1"/>
    <col min="2810" max="2810" width="20.85546875" style="35" hidden="1"/>
    <col min="2811" max="2811" width="14.85546875" style="35" hidden="1"/>
    <col min="2812" max="2812" width="20" style="35" hidden="1"/>
    <col min="2813" max="2813" width="20.42578125" style="35" hidden="1"/>
    <col min="2814" max="2814" width="22" style="35" hidden="1"/>
    <col min="2815" max="3052" width="11.42578125" style="35" hidden="1"/>
    <col min="3053" max="3053" width="1.5703125" style="35" hidden="1"/>
    <col min="3054" max="3054" width="11" style="35" hidden="1"/>
    <col min="3055" max="3055" width="9.42578125" style="35" hidden="1"/>
    <col min="3056" max="3058" width="5.5703125" style="35" hidden="1"/>
    <col min="3059" max="3059" width="8.85546875" style="35" hidden="1"/>
    <col min="3060" max="3060" width="4.7109375" style="35" hidden="1"/>
    <col min="3061" max="3061" width="10.42578125" style="35" hidden="1"/>
    <col min="3062" max="3062" width="11.85546875" style="35" hidden="1"/>
    <col min="3063" max="3063" width="16.28515625" style="35" hidden="1"/>
    <col min="3064" max="3064" width="19.42578125" style="35" hidden="1"/>
    <col min="3065" max="3065" width="16.85546875" style="35" hidden="1"/>
    <col min="3066" max="3066" width="20.85546875" style="35" hidden="1"/>
    <col min="3067" max="3067" width="14.85546875" style="35" hidden="1"/>
    <col min="3068" max="3068" width="20" style="35" hidden="1"/>
    <col min="3069" max="3069" width="20.42578125" style="35" hidden="1"/>
    <col min="3070" max="3070" width="22" style="35" hidden="1"/>
    <col min="3071" max="3308" width="11.42578125" style="35" hidden="1"/>
    <col min="3309" max="3309" width="1.5703125" style="35" hidden="1"/>
    <col min="3310" max="3310" width="11" style="35" hidden="1"/>
    <col min="3311" max="3311" width="9.42578125" style="35" hidden="1"/>
    <col min="3312" max="3314" width="5.5703125" style="35" hidden="1"/>
    <col min="3315" max="3315" width="8.85546875" style="35" hidden="1"/>
    <col min="3316" max="3316" width="4.7109375" style="35" hidden="1"/>
    <col min="3317" max="3317" width="10.42578125" style="35" hidden="1"/>
    <col min="3318" max="3318" width="11.85546875" style="35" hidden="1"/>
    <col min="3319" max="3319" width="16.28515625" style="35" hidden="1"/>
    <col min="3320" max="3320" width="19.42578125" style="35" hidden="1"/>
    <col min="3321" max="3321" width="16.85546875" style="35" hidden="1"/>
    <col min="3322" max="3322" width="20.85546875" style="35" hidden="1"/>
    <col min="3323" max="3323" width="14.85546875" style="35" hidden="1"/>
    <col min="3324" max="3324" width="20" style="35" hidden="1"/>
    <col min="3325" max="3325" width="20.42578125" style="35" hidden="1"/>
    <col min="3326" max="3326" width="22" style="35" hidden="1"/>
    <col min="3327" max="3564" width="11.42578125" style="35" hidden="1"/>
    <col min="3565" max="3565" width="1.5703125" style="35" hidden="1"/>
    <col min="3566" max="3566" width="11" style="35" hidden="1"/>
    <col min="3567" max="3567" width="9.42578125" style="35" hidden="1"/>
    <col min="3568" max="3570" width="5.5703125" style="35" hidden="1"/>
    <col min="3571" max="3571" width="8.85546875" style="35" hidden="1"/>
    <col min="3572" max="3572" width="4.7109375" style="35" hidden="1"/>
    <col min="3573" max="3573" width="10.42578125" style="35" hidden="1"/>
    <col min="3574" max="3574" width="11.85546875" style="35" hidden="1"/>
    <col min="3575" max="3575" width="16.28515625" style="35" hidden="1"/>
    <col min="3576" max="3576" width="19.42578125" style="35" hidden="1"/>
    <col min="3577" max="3577" width="16.85546875" style="35" hidden="1"/>
    <col min="3578" max="3578" width="20.85546875" style="35" hidden="1"/>
    <col min="3579" max="3579" width="14.85546875" style="35" hidden="1"/>
    <col min="3580" max="3580" width="20" style="35" hidden="1"/>
    <col min="3581" max="3581" width="20.42578125" style="35" hidden="1"/>
    <col min="3582" max="3582" width="22" style="35" hidden="1"/>
    <col min="3583" max="3820" width="11.42578125" style="35" hidden="1"/>
    <col min="3821" max="3821" width="1.5703125" style="35" hidden="1"/>
    <col min="3822" max="3822" width="11" style="35" hidden="1"/>
    <col min="3823" max="3823" width="9.42578125" style="35" hidden="1"/>
    <col min="3824" max="3826" width="5.5703125" style="35" hidden="1"/>
    <col min="3827" max="3827" width="8.85546875" style="35" hidden="1"/>
    <col min="3828" max="3828" width="4.7109375" style="35" hidden="1"/>
    <col min="3829" max="3829" width="10.42578125" style="35" hidden="1"/>
    <col min="3830" max="3830" width="11.85546875" style="35" hidden="1"/>
    <col min="3831" max="3831" width="16.28515625" style="35" hidden="1"/>
    <col min="3832" max="3832" width="19.42578125" style="35" hidden="1"/>
    <col min="3833" max="3833" width="16.85546875" style="35" hidden="1"/>
    <col min="3834" max="3834" width="20.85546875" style="35" hidden="1"/>
    <col min="3835" max="3835" width="14.85546875" style="35" hidden="1"/>
    <col min="3836" max="3836" width="20" style="35" hidden="1"/>
    <col min="3837" max="3837" width="20.42578125" style="35" hidden="1"/>
    <col min="3838" max="3838" width="22" style="35" hidden="1"/>
    <col min="3839" max="4076" width="11.42578125" style="35" hidden="1"/>
    <col min="4077" max="4077" width="1.5703125" style="35" hidden="1"/>
    <col min="4078" max="4078" width="11" style="35" hidden="1"/>
    <col min="4079" max="4079" width="9.42578125" style="35" hidden="1"/>
    <col min="4080" max="4082" width="5.5703125" style="35" hidden="1"/>
    <col min="4083" max="4083" width="8.85546875" style="35" hidden="1"/>
    <col min="4084" max="4084" width="4.7109375" style="35" hidden="1"/>
    <col min="4085" max="4085" width="10.42578125" style="35" hidden="1"/>
    <col min="4086" max="4086" width="11.85546875" style="35" hidden="1"/>
    <col min="4087" max="4087" width="16.28515625" style="35" hidden="1"/>
    <col min="4088" max="4088" width="19.42578125" style="35" hidden="1"/>
    <col min="4089" max="4089" width="16.85546875" style="35" hidden="1"/>
    <col min="4090" max="4090" width="20.85546875" style="35" hidden="1"/>
    <col min="4091" max="4091" width="14.85546875" style="35" hidden="1"/>
    <col min="4092" max="4092" width="20" style="35" hidden="1"/>
    <col min="4093" max="4093" width="20.42578125" style="35" hidden="1"/>
    <col min="4094" max="4094" width="22" style="35" hidden="1"/>
    <col min="4095" max="4332" width="11.42578125" style="35" hidden="1"/>
    <col min="4333" max="4333" width="1.5703125" style="35" hidden="1"/>
    <col min="4334" max="4334" width="11" style="35" hidden="1"/>
    <col min="4335" max="4335" width="9.42578125" style="35" hidden="1"/>
    <col min="4336" max="4338" width="5.5703125" style="35" hidden="1"/>
    <col min="4339" max="4339" width="8.85546875" style="35" hidden="1"/>
    <col min="4340" max="4340" width="4.7109375" style="35" hidden="1"/>
    <col min="4341" max="4341" width="10.42578125" style="35" hidden="1"/>
    <col min="4342" max="4342" width="11.85546875" style="35" hidden="1"/>
    <col min="4343" max="4343" width="16.28515625" style="35" hidden="1"/>
    <col min="4344" max="4344" width="19.42578125" style="35" hidden="1"/>
    <col min="4345" max="4345" width="16.85546875" style="35" hidden="1"/>
    <col min="4346" max="4346" width="20.85546875" style="35" hidden="1"/>
    <col min="4347" max="4347" width="14.85546875" style="35" hidden="1"/>
    <col min="4348" max="4348" width="20" style="35" hidden="1"/>
    <col min="4349" max="4349" width="20.42578125" style="35" hidden="1"/>
    <col min="4350" max="4350" width="22" style="35" hidden="1"/>
    <col min="4351" max="4588" width="11.42578125" style="35" hidden="1"/>
    <col min="4589" max="4589" width="1.5703125" style="35" hidden="1"/>
    <col min="4590" max="4590" width="11" style="35" hidden="1"/>
    <col min="4591" max="4591" width="9.42578125" style="35" hidden="1"/>
    <col min="4592" max="4594" width="5.5703125" style="35" hidden="1"/>
    <col min="4595" max="4595" width="8.85546875" style="35" hidden="1"/>
    <col min="4596" max="4596" width="4.7109375" style="35" hidden="1"/>
    <col min="4597" max="4597" width="10.42578125" style="35" hidden="1"/>
    <col min="4598" max="4598" width="11.85546875" style="35" hidden="1"/>
    <col min="4599" max="4599" width="16.28515625" style="35" hidden="1"/>
    <col min="4600" max="4600" width="19.42578125" style="35" hidden="1"/>
    <col min="4601" max="4601" width="16.85546875" style="35" hidden="1"/>
    <col min="4602" max="4602" width="20.85546875" style="35" hidden="1"/>
    <col min="4603" max="4603" width="14.85546875" style="35" hidden="1"/>
    <col min="4604" max="4604" width="20" style="35" hidden="1"/>
    <col min="4605" max="4605" width="20.42578125" style="35" hidden="1"/>
    <col min="4606" max="4606" width="22" style="35" hidden="1"/>
    <col min="4607" max="4844" width="11.42578125" style="35" hidden="1"/>
    <col min="4845" max="4845" width="1.5703125" style="35" hidden="1"/>
    <col min="4846" max="4846" width="11" style="35" hidden="1"/>
    <col min="4847" max="4847" width="9.42578125" style="35" hidden="1"/>
    <col min="4848" max="4850" width="5.5703125" style="35" hidden="1"/>
    <col min="4851" max="4851" width="8.85546875" style="35" hidden="1"/>
    <col min="4852" max="4852" width="4.7109375" style="35" hidden="1"/>
    <col min="4853" max="4853" width="10.42578125" style="35" hidden="1"/>
    <col min="4854" max="4854" width="11.85546875" style="35" hidden="1"/>
    <col min="4855" max="4855" width="16.28515625" style="35" hidden="1"/>
    <col min="4856" max="4856" width="19.42578125" style="35" hidden="1"/>
    <col min="4857" max="4857" width="16.85546875" style="35" hidden="1"/>
    <col min="4858" max="4858" width="20.85546875" style="35" hidden="1"/>
    <col min="4859" max="4859" width="14.85546875" style="35" hidden="1"/>
    <col min="4860" max="4860" width="20" style="35" hidden="1"/>
    <col min="4861" max="4861" width="20.42578125" style="35" hidden="1"/>
    <col min="4862" max="4862" width="22" style="35" hidden="1"/>
    <col min="4863" max="5100" width="11.42578125" style="35" hidden="1"/>
    <col min="5101" max="5101" width="1.5703125" style="35" hidden="1"/>
    <col min="5102" max="5102" width="11" style="35" hidden="1"/>
    <col min="5103" max="5103" width="9.42578125" style="35" hidden="1"/>
    <col min="5104" max="5106" width="5.5703125" style="35" hidden="1"/>
    <col min="5107" max="5107" width="8.85546875" style="35" hidden="1"/>
    <col min="5108" max="5108" width="4.7109375" style="35" hidden="1"/>
    <col min="5109" max="5109" width="10.42578125" style="35" hidden="1"/>
    <col min="5110" max="5110" width="11.85546875" style="35" hidden="1"/>
    <col min="5111" max="5111" width="16.28515625" style="35" hidden="1"/>
    <col min="5112" max="5112" width="19.42578125" style="35" hidden="1"/>
    <col min="5113" max="5113" width="16.85546875" style="35" hidden="1"/>
    <col min="5114" max="5114" width="20.85546875" style="35" hidden="1"/>
    <col min="5115" max="5115" width="14.85546875" style="35" hidden="1"/>
    <col min="5116" max="5116" width="20" style="35" hidden="1"/>
    <col min="5117" max="5117" width="20.42578125" style="35" hidden="1"/>
    <col min="5118" max="5118" width="22" style="35" hidden="1"/>
    <col min="5119" max="5356" width="11.42578125" style="35" hidden="1"/>
    <col min="5357" max="5357" width="1.5703125" style="35" hidden="1"/>
    <col min="5358" max="5358" width="11" style="35" hidden="1"/>
    <col min="5359" max="5359" width="9.42578125" style="35" hidden="1"/>
    <col min="5360" max="5362" width="5.5703125" style="35" hidden="1"/>
    <col min="5363" max="5363" width="8.85546875" style="35" hidden="1"/>
    <col min="5364" max="5364" width="4.7109375" style="35" hidden="1"/>
    <col min="5365" max="5365" width="10.42578125" style="35" hidden="1"/>
    <col min="5366" max="5366" width="11.85546875" style="35" hidden="1"/>
    <col min="5367" max="5367" width="16.28515625" style="35" hidden="1"/>
    <col min="5368" max="5368" width="19.42578125" style="35" hidden="1"/>
    <col min="5369" max="5369" width="16.85546875" style="35" hidden="1"/>
    <col min="5370" max="5370" width="20.85546875" style="35" hidden="1"/>
    <col min="5371" max="5371" width="14.85546875" style="35" hidden="1"/>
    <col min="5372" max="5372" width="20" style="35" hidden="1"/>
    <col min="5373" max="5373" width="20.42578125" style="35" hidden="1"/>
    <col min="5374" max="5374" width="22" style="35" hidden="1"/>
    <col min="5375" max="5612" width="11.42578125" style="35" hidden="1"/>
    <col min="5613" max="5613" width="1.5703125" style="35" hidden="1"/>
    <col min="5614" max="5614" width="11" style="35" hidden="1"/>
    <col min="5615" max="5615" width="9.42578125" style="35" hidden="1"/>
    <col min="5616" max="5618" width="5.5703125" style="35" hidden="1"/>
    <col min="5619" max="5619" width="8.85546875" style="35" hidden="1"/>
    <col min="5620" max="5620" width="4.7109375" style="35" hidden="1"/>
    <col min="5621" max="5621" width="10.42578125" style="35" hidden="1"/>
    <col min="5622" max="5622" width="11.85546875" style="35" hidden="1"/>
    <col min="5623" max="5623" width="16.28515625" style="35" hidden="1"/>
    <col min="5624" max="5624" width="19.42578125" style="35" hidden="1"/>
    <col min="5625" max="5625" width="16.85546875" style="35" hidden="1"/>
    <col min="5626" max="5626" width="20.85546875" style="35" hidden="1"/>
    <col min="5627" max="5627" width="14.85546875" style="35" hidden="1"/>
    <col min="5628" max="5628" width="20" style="35" hidden="1"/>
    <col min="5629" max="5629" width="20.42578125" style="35" hidden="1"/>
    <col min="5630" max="5630" width="22" style="35" hidden="1"/>
    <col min="5631" max="5868" width="11.42578125" style="35" hidden="1"/>
    <col min="5869" max="5869" width="1.5703125" style="35" hidden="1"/>
    <col min="5870" max="5870" width="11" style="35" hidden="1"/>
    <col min="5871" max="5871" width="9.42578125" style="35" hidden="1"/>
    <col min="5872" max="5874" width="5.5703125" style="35" hidden="1"/>
    <col min="5875" max="5875" width="8.85546875" style="35" hidden="1"/>
    <col min="5876" max="5876" width="4.7109375" style="35" hidden="1"/>
    <col min="5877" max="5877" width="10.42578125" style="35" hidden="1"/>
    <col min="5878" max="5878" width="11.85546875" style="35" hidden="1"/>
    <col min="5879" max="5879" width="16.28515625" style="35" hidden="1"/>
    <col min="5880" max="5880" width="19.42578125" style="35" hidden="1"/>
    <col min="5881" max="5881" width="16.85546875" style="35" hidden="1"/>
    <col min="5882" max="5882" width="20.85546875" style="35" hidden="1"/>
    <col min="5883" max="5883" width="14.85546875" style="35" hidden="1"/>
    <col min="5884" max="5884" width="20" style="35" hidden="1"/>
    <col min="5885" max="5885" width="20.42578125" style="35" hidden="1"/>
    <col min="5886" max="5886" width="22" style="35" hidden="1"/>
    <col min="5887" max="6124" width="11.42578125" style="35" hidden="1"/>
    <col min="6125" max="6125" width="1.5703125" style="35" hidden="1"/>
    <col min="6126" max="6126" width="11" style="35" hidden="1"/>
    <col min="6127" max="6127" width="9.42578125" style="35" hidden="1"/>
    <col min="6128" max="6130" width="5.5703125" style="35" hidden="1"/>
    <col min="6131" max="6131" width="8.85546875" style="35" hidden="1"/>
    <col min="6132" max="6132" width="4.7109375" style="35" hidden="1"/>
    <col min="6133" max="6133" width="10.42578125" style="35" hidden="1"/>
    <col min="6134" max="6134" width="11.85546875" style="35" hidden="1"/>
    <col min="6135" max="6135" width="16.28515625" style="35" hidden="1"/>
    <col min="6136" max="6136" width="19.42578125" style="35" hidden="1"/>
    <col min="6137" max="6137" width="16.85546875" style="35" hidden="1"/>
    <col min="6138" max="6138" width="20.85546875" style="35" hidden="1"/>
    <col min="6139" max="6139" width="14.85546875" style="35" hidden="1"/>
    <col min="6140" max="6140" width="20" style="35" hidden="1"/>
    <col min="6141" max="6141" width="20.42578125" style="35" hidden="1"/>
    <col min="6142" max="6142" width="22" style="35" hidden="1"/>
    <col min="6143" max="6380" width="11.42578125" style="35" hidden="1"/>
    <col min="6381" max="6381" width="1.5703125" style="35" hidden="1"/>
    <col min="6382" max="6382" width="11" style="35" hidden="1"/>
    <col min="6383" max="6383" width="9.42578125" style="35" hidden="1"/>
    <col min="6384" max="6386" width="5.5703125" style="35" hidden="1"/>
    <col min="6387" max="6387" width="8.85546875" style="35" hidden="1"/>
    <col min="6388" max="6388" width="4.7109375" style="35" hidden="1"/>
    <col min="6389" max="6389" width="10.42578125" style="35" hidden="1"/>
    <col min="6390" max="6390" width="11.85546875" style="35" hidden="1"/>
    <col min="6391" max="6391" width="16.28515625" style="35" hidden="1"/>
    <col min="6392" max="6392" width="19.42578125" style="35" hidden="1"/>
    <col min="6393" max="6393" width="16.85546875" style="35" hidden="1"/>
    <col min="6394" max="6394" width="20.85546875" style="35" hidden="1"/>
    <col min="6395" max="6395" width="14.85546875" style="35" hidden="1"/>
    <col min="6396" max="6396" width="20" style="35" hidden="1"/>
    <col min="6397" max="6397" width="20.42578125" style="35" hidden="1"/>
    <col min="6398" max="6398" width="22" style="35" hidden="1"/>
    <col min="6399" max="6636" width="11.42578125" style="35" hidden="1"/>
    <col min="6637" max="6637" width="1.5703125" style="35" hidden="1"/>
    <col min="6638" max="6638" width="11" style="35" hidden="1"/>
    <col min="6639" max="6639" width="9.42578125" style="35" hidden="1"/>
    <col min="6640" max="6642" width="5.5703125" style="35" hidden="1"/>
    <col min="6643" max="6643" width="8.85546875" style="35" hidden="1"/>
    <col min="6644" max="6644" width="4.7109375" style="35" hidden="1"/>
    <col min="6645" max="6645" width="10.42578125" style="35" hidden="1"/>
    <col min="6646" max="6646" width="11.85546875" style="35" hidden="1"/>
    <col min="6647" max="6647" width="16.28515625" style="35" hidden="1"/>
    <col min="6648" max="6648" width="19.42578125" style="35" hidden="1"/>
    <col min="6649" max="6649" width="16.85546875" style="35" hidden="1"/>
    <col min="6650" max="6650" width="20.85546875" style="35" hidden="1"/>
    <col min="6651" max="6651" width="14.85546875" style="35" hidden="1"/>
    <col min="6652" max="6652" width="20" style="35" hidden="1"/>
    <col min="6653" max="6653" width="20.42578125" style="35" hidden="1"/>
    <col min="6654" max="6654" width="22" style="35" hidden="1"/>
    <col min="6655" max="6892" width="11.42578125" style="35" hidden="1"/>
    <col min="6893" max="6893" width="1.5703125" style="35" hidden="1"/>
    <col min="6894" max="6894" width="11" style="35" hidden="1"/>
    <col min="6895" max="6895" width="9.42578125" style="35" hidden="1"/>
    <col min="6896" max="6898" width="5.5703125" style="35" hidden="1"/>
    <col min="6899" max="6899" width="8.85546875" style="35" hidden="1"/>
    <col min="6900" max="6900" width="4.7109375" style="35" hidden="1"/>
    <col min="6901" max="6901" width="10.42578125" style="35" hidden="1"/>
    <col min="6902" max="6902" width="11.85546875" style="35" hidden="1"/>
    <col min="6903" max="6903" width="16.28515625" style="35" hidden="1"/>
    <col min="6904" max="6904" width="19.42578125" style="35" hidden="1"/>
    <col min="6905" max="6905" width="16.85546875" style="35" hidden="1"/>
    <col min="6906" max="6906" width="20.85546875" style="35" hidden="1"/>
    <col min="6907" max="6907" width="14.85546875" style="35" hidden="1"/>
    <col min="6908" max="6908" width="20" style="35" hidden="1"/>
    <col min="6909" max="6909" width="20.42578125" style="35" hidden="1"/>
    <col min="6910" max="6910" width="22" style="35" hidden="1"/>
    <col min="6911" max="7148" width="11.42578125" style="35" hidden="1"/>
    <col min="7149" max="7149" width="1.5703125" style="35" hidden="1"/>
    <col min="7150" max="7150" width="11" style="35" hidden="1"/>
    <col min="7151" max="7151" width="9.42578125" style="35" hidden="1"/>
    <col min="7152" max="7154" width="5.5703125" style="35" hidden="1"/>
    <col min="7155" max="7155" width="8.85546875" style="35" hidden="1"/>
    <col min="7156" max="7156" width="4.7109375" style="35" hidden="1"/>
    <col min="7157" max="7157" width="10.42578125" style="35" hidden="1"/>
    <col min="7158" max="7158" width="11.85546875" style="35" hidden="1"/>
    <col min="7159" max="7159" width="16.28515625" style="35" hidden="1"/>
    <col min="7160" max="7160" width="19.42578125" style="35" hidden="1"/>
    <col min="7161" max="7161" width="16.85546875" style="35" hidden="1"/>
    <col min="7162" max="7162" width="20.85546875" style="35" hidden="1"/>
    <col min="7163" max="7163" width="14.85546875" style="35" hidden="1"/>
    <col min="7164" max="7164" width="20" style="35" hidden="1"/>
    <col min="7165" max="7165" width="20.42578125" style="35" hidden="1"/>
    <col min="7166" max="7166" width="22" style="35" hidden="1"/>
    <col min="7167" max="7404" width="11.42578125" style="35" hidden="1"/>
    <col min="7405" max="7405" width="1.5703125" style="35" hidden="1"/>
    <col min="7406" max="7406" width="11" style="35" hidden="1"/>
    <col min="7407" max="7407" width="9.42578125" style="35" hidden="1"/>
    <col min="7408" max="7410" width="5.5703125" style="35" hidden="1"/>
    <col min="7411" max="7411" width="8.85546875" style="35" hidden="1"/>
    <col min="7412" max="7412" width="4.7109375" style="35" hidden="1"/>
    <col min="7413" max="7413" width="10.42578125" style="35" hidden="1"/>
    <col min="7414" max="7414" width="11.85546875" style="35" hidden="1"/>
    <col min="7415" max="7415" width="16.28515625" style="35" hidden="1"/>
    <col min="7416" max="7416" width="19.42578125" style="35" hidden="1"/>
    <col min="7417" max="7417" width="16.85546875" style="35" hidden="1"/>
    <col min="7418" max="7418" width="20.85546875" style="35" hidden="1"/>
    <col min="7419" max="7419" width="14.85546875" style="35" hidden="1"/>
    <col min="7420" max="7420" width="20" style="35" hidden="1"/>
    <col min="7421" max="7421" width="20.42578125" style="35" hidden="1"/>
    <col min="7422" max="7422" width="22" style="35" hidden="1"/>
    <col min="7423" max="7660" width="11.42578125" style="35" hidden="1"/>
    <col min="7661" max="7661" width="1.5703125" style="35" hidden="1"/>
    <col min="7662" max="7662" width="11" style="35" hidden="1"/>
    <col min="7663" max="7663" width="9.42578125" style="35" hidden="1"/>
    <col min="7664" max="7666" width="5.5703125" style="35" hidden="1"/>
    <col min="7667" max="7667" width="8.85546875" style="35" hidden="1"/>
    <col min="7668" max="7668" width="4.7109375" style="35" hidden="1"/>
    <col min="7669" max="7669" width="10.42578125" style="35" hidden="1"/>
    <col min="7670" max="7670" width="11.85546875" style="35" hidden="1"/>
    <col min="7671" max="7671" width="16.28515625" style="35" hidden="1"/>
    <col min="7672" max="7672" width="19.42578125" style="35" hidden="1"/>
    <col min="7673" max="7673" width="16.85546875" style="35" hidden="1"/>
    <col min="7674" max="7674" width="20.85546875" style="35" hidden="1"/>
    <col min="7675" max="7675" width="14.85546875" style="35" hidden="1"/>
    <col min="7676" max="7676" width="20" style="35" hidden="1"/>
    <col min="7677" max="7677" width="20.42578125" style="35" hidden="1"/>
    <col min="7678" max="7678" width="22" style="35" hidden="1"/>
    <col min="7679" max="7916" width="11.42578125" style="35" hidden="1"/>
    <col min="7917" max="7917" width="1.5703125" style="35" hidden="1"/>
    <col min="7918" max="7918" width="11" style="35" hidden="1"/>
    <col min="7919" max="7919" width="9.42578125" style="35" hidden="1"/>
    <col min="7920" max="7922" width="5.5703125" style="35" hidden="1"/>
    <col min="7923" max="7923" width="8.85546875" style="35" hidden="1"/>
    <col min="7924" max="7924" width="4.7109375" style="35" hidden="1"/>
    <col min="7925" max="7925" width="10.42578125" style="35" hidden="1"/>
    <col min="7926" max="7926" width="11.85546875" style="35" hidden="1"/>
    <col min="7927" max="7927" width="16.28515625" style="35" hidden="1"/>
    <col min="7928" max="7928" width="19.42578125" style="35" hidden="1"/>
    <col min="7929" max="7929" width="16.85546875" style="35" hidden="1"/>
    <col min="7930" max="7930" width="20.85546875" style="35" hidden="1"/>
    <col min="7931" max="7931" width="14.85546875" style="35" hidden="1"/>
    <col min="7932" max="7932" width="20" style="35" hidden="1"/>
    <col min="7933" max="7933" width="20.42578125" style="35" hidden="1"/>
    <col min="7934" max="7934" width="22" style="35" hidden="1"/>
    <col min="7935" max="8172" width="11.42578125" style="35" hidden="1"/>
    <col min="8173" max="8173" width="1.5703125" style="35" hidden="1"/>
    <col min="8174" max="8174" width="11" style="35" hidden="1"/>
    <col min="8175" max="8175" width="9.42578125" style="35" hidden="1"/>
    <col min="8176" max="8178" width="5.5703125" style="35" hidden="1"/>
    <col min="8179" max="8179" width="8.85546875" style="35" hidden="1"/>
    <col min="8180" max="8180" width="4.7109375" style="35" hidden="1"/>
    <col min="8181" max="8181" width="10.42578125" style="35" hidden="1"/>
    <col min="8182" max="8182" width="11.85546875" style="35" hidden="1"/>
    <col min="8183" max="8183" width="16.28515625" style="35" hidden="1"/>
    <col min="8184" max="8184" width="19.42578125" style="35" hidden="1"/>
    <col min="8185" max="8185" width="16.85546875" style="35" hidden="1"/>
    <col min="8186" max="8186" width="20.85546875" style="35" hidden="1"/>
    <col min="8187" max="8187" width="14.85546875" style="35" hidden="1"/>
    <col min="8188" max="8188" width="20" style="35" hidden="1"/>
    <col min="8189" max="8189" width="20.42578125" style="35" hidden="1"/>
    <col min="8190" max="8190" width="22" style="35" hidden="1"/>
    <col min="8191" max="8428" width="11.42578125" style="35" hidden="1"/>
    <col min="8429" max="8429" width="1.5703125" style="35" hidden="1"/>
    <col min="8430" max="8430" width="11" style="35" hidden="1"/>
    <col min="8431" max="8431" width="9.42578125" style="35" hidden="1"/>
    <col min="8432" max="8434" width="5.5703125" style="35" hidden="1"/>
    <col min="8435" max="8435" width="8.85546875" style="35" hidden="1"/>
    <col min="8436" max="8436" width="4.7109375" style="35" hidden="1"/>
    <col min="8437" max="8437" width="10.42578125" style="35" hidden="1"/>
    <col min="8438" max="8438" width="11.85546875" style="35" hidden="1"/>
    <col min="8439" max="8439" width="16.28515625" style="35" hidden="1"/>
    <col min="8440" max="8440" width="19.42578125" style="35" hidden="1"/>
    <col min="8441" max="8441" width="16.85546875" style="35" hidden="1"/>
    <col min="8442" max="8442" width="20.85546875" style="35" hidden="1"/>
    <col min="8443" max="8443" width="14.85546875" style="35" hidden="1"/>
    <col min="8444" max="8444" width="20" style="35" hidden="1"/>
    <col min="8445" max="8445" width="20.42578125" style="35" hidden="1"/>
    <col min="8446" max="8446" width="22" style="35" hidden="1"/>
    <col min="8447" max="8684" width="11.42578125" style="35" hidden="1"/>
    <col min="8685" max="8685" width="1.5703125" style="35" hidden="1"/>
    <col min="8686" max="8686" width="11" style="35" hidden="1"/>
    <col min="8687" max="8687" width="9.42578125" style="35" hidden="1"/>
    <col min="8688" max="8690" width="5.5703125" style="35" hidden="1"/>
    <col min="8691" max="8691" width="8.85546875" style="35" hidden="1"/>
    <col min="8692" max="8692" width="4.7109375" style="35" hidden="1"/>
    <col min="8693" max="8693" width="10.42578125" style="35" hidden="1"/>
    <col min="8694" max="8694" width="11.85546875" style="35" hidden="1"/>
    <col min="8695" max="8695" width="16.28515625" style="35" hidden="1"/>
    <col min="8696" max="8696" width="19.42578125" style="35" hidden="1"/>
    <col min="8697" max="8697" width="16.85546875" style="35" hidden="1"/>
    <col min="8698" max="8698" width="20.85546875" style="35" hidden="1"/>
    <col min="8699" max="8699" width="14.85546875" style="35" hidden="1"/>
    <col min="8700" max="8700" width="20" style="35" hidden="1"/>
    <col min="8701" max="8701" width="20.42578125" style="35" hidden="1"/>
    <col min="8702" max="8702" width="22" style="35" hidden="1"/>
    <col min="8703" max="8940" width="11.42578125" style="35" hidden="1"/>
    <col min="8941" max="8941" width="1.5703125" style="35" hidden="1"/>
    <col min="8942" max="8942" width="11" style="35" hidden="1"/>
    <col min="8943" max="8943" width="9.42578125" style="35" hidden="1"/>
    <col min="8944" max="8946" width="5.5703125" style="35" hidden="1"/>
    <col min="8947" max="8947" width="8.85546875" style="35" hidden="1"/>
    <col min="8948" max="8948" width="4.7109375" style="35" hidden="1"/>
    <col min="8949" max="8949" width="10.42578125" style="35" hidden="1"/>
    <col min="8950" max="8950" width="11.85546875" style="35" hidden="1"/>
    <col min="8951" max="8951" width="16.28515625" style="35" hidden="1"/>
    <col min="8952" max="8952" width="19.42578125" style="35" hidden="1"/>
    <col min="8953" max="8953" width="16.85546875" style="35" hidden="1"/>
    <col min="8954" max="8954" width="20.85546875" style="35" hidden="1"/>
    <col min="8955" max="8955" width="14.85546875" style="35" hidden="1"/>
    <col min="8956" max="8956" width="20" style="35" hidden="1"/>
    <col min="8957" max="8957" width="20.42578125" style="35" hidden="1"/>
    <col min="8958" max="8958" width="22" style="35" hidden="1"/>
    <col min="8959" max="9196" width="11.42578125" style="35" hidden="1"/>
    <col min="9197" max="9197" width="1.5703125" style="35" hidden="1"/>
    <col min="9198" max="9198" width="11" style="35" hidden="1"/>
    <col min="9199" max="9199" width="9.42578125" style="35" hidden="1"/>
    <col min="9200" max="9202" width="5.5703125" style="35" hidden="1"/>
    <col min="9203" max="9203" width="8.85546875" style="35" hidden="1"/>
    <col min="9204" max="9204" width="4.7109375" style="35" hidden="1"/>
    <col min="9205" max="9205" width="10.42578125" style="35" hidden="1"/>
    <col min="9206" max="9206" width="11.85546875" style="35" hidden="1"/>
    <col min="9207" max="9207" width="16.28515625" style="35" hidden="1"/>
    <col min="9208" max="9208" width="19.42578125" style="35" hidden="1"/>
    <col min="9209" max="9209" width="16.85546875" style="35" hidden="1"/>
    <col min="9210" max="9210" width="20.85546875" style="35" hidden="1"/>
    <col min="9211" max="9211" width="14.85546875" style="35" hidden="1"/>
    <col min="9212" max="9212" width="20" style="35" hidden="1"/>
    <col min="9213" max="9213" width="20.42578125" style="35" hidden="1"/>
    <col min="9214" max="9214" width="22" style="35" hidden="1"/>
    <col min="9215" max="9452" width="11.42578125" style="35" hidden="1"/>
    <col min="9453" max="9453" width="1.5703125" style="35" hidden="1"/>
    <col min="9454" max="9454" width="11" style="35" hidden="1"/>
    <col min="9455" max="9455" width="9.42578125" style="35" hidden="1"/>
    <col min="9456" max="9458" width="5.5703125" style="35" hidden="1"/>
    <col min="9459" max="9459" width="8.85546875" style="35" hidden="1"/>
    <col min="9460" max="9460" width="4.7109375" style="35" hidden="1"/>
    <col min="9461" max="9461" width="10.42578125" style="35" hidden="1"/>
    <col min="9462" max="9462" width="11.85546875" style="35" hidden="1"/>
    <col min="9463" max="9463" width="16.28515625" style="35" hidden="1"/>
    <col min="9464" max="9464" width="19.42578125" style="35" hidden="1"/>
    <col min="9465" max="9465" width="16.85546875" style="35" hidden="1"/>
    <col min="9466" max="9466" width="20.85546875" style="35" hidden="1"/>
    <col min="9467" max="9467" width="14.85546875" style="35" hidden="1"/>
    <col min="9468" max="9468" width="20" style="35" hidden="1"/>
    <col min="9469" max="9469" width="20.42578125" style="35" hidden="1"/>
    <col min="9470" max="9470" width="22" style="35" hidden="1"/>
    <col min="9471" max="9708" width="11.42578125" style="35" hidden="1"/>
    <col min="9709" max="9709" width="1.5703125" style="35" hidden="1"/>
    <col min="9710" max="9710" width="11" style="35" hidden="1"/>
    <col min="9711" max="9711" width="9.42578125" style="35" hidden="1"/>
    <col min="9712" max="9714" width="5.5703125" style="35" hidden="1"/>
    <col min="9715" max="9715" width="8.85546875" style="35" hidden="1"/>
    <col min="9716" max="9716" width="4.7109375" style="35" hidden="1"/>
    <col min="9717" max="9717" width="10.42578125" style="35" hidden="1"/>
    <col min="9718" max="9718" width="11.85546875" style="35" hidden="1"/>
    <col min="9719" max="9719" width="16.28515625" style="35" hidden="1"/>
    <col min="9720" max="9720" width="19.42578125" style="35" hidden="1"/>
    <col min="9721" max="9721" width="16.85546875" style="35" hidden="1"/>
    <col min="9722" max="9722" width="20.85546875" style="35" hidden="1"/>
    <col min="9723" max="9723" width="14.85546875" style="35" hidden="1"/>
    <col min="9724" max="9724" width="20" style="35" hidden="1"/>
    <col min="9725" max="9725" width="20.42578125" style="35" hidden="1"/>
    <col min="9726" max="9726" width="22" style="35" hidden="1"/>
    <col min="9727" max="9964" width="11.42578125" style="35" hidden="1"/>
    <col min="9965" max="9965" width="1.5703125" style="35" hidden="1"/>
    <col min="9966" max="9966" width="11" style="35" hidden="1"/>
    <col min="9967" max="9967" width="9.42578125" style="35" hidden="1"/>
    <col min="9968" max="9970" width="5.5703125" style="35" hidden="1"/>
    <col min="9971" max="9971" width="8.85546875" style="35" hidden="1"/>
    <col min="9972" max="9972" width="4.7109375" style="35" hidden="1"/>
    <col min="9973" max="9973" width="10.42578125" style="35" hidden="1"/>
    <col min="9974" max="9974" width="11.85546875" style="35" hidden="1"/>
    <col min="9975" max="9975" width="16.28515625" style="35" hidden="1"/>
    <col min="9976" max="9976" width="19.42578125" style="35" hidden="1"/>
    <col min="9977" max="9977" width="16.85546875" style="35" hidden="1"/>
    <col min="9978" max="9978" width="20.85546875" style="35" hidden="1"/>
    <col min="9979" max="9979" width="14.85546875" style="35" hidden="1"/>
    <col min="9980" max="9980" width="20" style="35" hidden="1"/>
    <col min="9981" max="9981" width="20.42578125" style="35" hidden="1"/>
    <col min="9982" max="9982" width="22" style="35" hidden="1"/>
    <col min="9983" max="10220" width="11.42578125" style="35" hidden="1"/>
    <col min="10221" max="10221" width="1.5703125" style="35" hidden="1"/>
    <col min="10222" max="10222" width="11" style="35" hidden="1"/>
    <col min="10223" max="10223" width="9.42578125" style="35" hidden="1"/>
    <col min="10224" max="10226" width="5.5703125" style="35" hidden="1"/>
    <col min="10227" max="10227" width="8.85546875" style="35" hidden="1"/>
    <col min="10228" max="10228" width="4.7109375" style="35" hidden="1"/>
    <col min="10229" max="10229" width="10.42578125" style="35" hidden="1"/>
    <col min="10230" max="10230" width="11.85546875" style="35" hidden="1"/>
    <col min="10231" max="10231" width="16.28515625" style="35" hidden="1"/>
    <col min="10232" max="10232" width="19.42578125" style="35" hidden="1"/>
    <col min="10233" max="10233" width="16.85546875" style="35" hidden="1"/>
    <col min="10234" max="10234" width="20.85546875" style="35" hidden="1"/>
    <col min="10235" max="10235" width="14.85546875" style="35" hidden="1"/>
    <col min="10236" max="10236" width="20" style="35" hidden="1"/>
    <col min="10237" max="10237" width="20.42578125" style="35" hidden="1"/>
    <col min="10238" max="10238" width="22" style="35" hidden="1"/>
    <col min="10239" max="10476" width="11.42578125" style="35" hidden="1"/>
    <col min="10477" max="10477" width="1.5703125" style="35" hidden="1"/>
    <col min="10478" max="10478" width="11" style="35" hidden="1"/>
    <col min="10479" max="10479" width="9.42578125" style="35" hidden="1"/>
    <col min="10480" max="10482" width="5.5703125" style="35" hidden="1"/>
    <col min="10483" max="10483" width="8.85546875" style="35" hidden="1"/>
    <col min="10484" max="10484" width="4.7109375" style="35" hidden="1"/>
    <col min="10485" max="10485" width="10.42578125" style="35" hidden="1"/>
    <col min="10486" max="10486" width="11.85546875" style="35" hidden="1"/>
    <col min="10487" max="10487" width="16.28515625" style="35" hidden="1"/>
    <col min="10488" max="10488" width="19.42578125" style="35" hidden="1"/>
    <col min="10489" max="10489" width="16.85546875" style="35" hidden="1"/>
    <col min="10490" max="10490" width="20.85546875" style="35" hidden="1"/>
    <col min="10491" max="10491" width="14.85546875" style="35" hidden="1"/>
    <col min="10492" max="10492" width="20" style="35" hidden="1"/>
    <col min="10493" max="10493" width="20.42578125" style="35" hidden="1"/>
    <col min="10494" max="10494" width="22" style="35" hidden="1"/>
    <col min="10495" max="10732" width="11.42578125" style="35" hidden="1"/>
    <col min="10733" max="10733" width="1.5703125" style="35" hidden="1"/>
    <col min="10734" max="10734" width="11" style="35" hidden="1"/>
    <col min="10735" max="10735" width="9.42578125" style="35" hidden="1"/>
    <col min="10736" max="10738" width="5.5703125" style="35" hidden="1"/>
    <col min="10739" max="10739" width="8.85546875" style="35" hidden="1"/>
    <col min="10740" max="10740" width="4.7109375" style="35" hidden="1"/>
    <col min="10741" max="10741" width="10.42578125" style="35" hidden="1"/>
    <col min="10742" max="10742" width="11.85546875" style="35" hidden="1"/>
    <col min="10743" max="10743" width="16.28515625" style="35" hidden="1"/>
    <col min="10744" max="10744" width="19.42578125" style="35" hidden="1"/>
    <col min="10745" max="10745" width="16.85546875" style="35" hidden="1"/>
    <col min="10746" max="10746" width="20.85546875" style="35" hidden="1"/>
    <col min="10747" max="10747" width="14.85546875" style="35" hidden="1"/>
    <col min="10748" max="10748" width="20" style="35" hidden="1"/>
    <col min="10749" max="10749" width="20.42578125" style="35" hidden="1"/>
    <col min="10750" max="10750" width="22" style="35" hidden="1"/>
    <col min="10751" max="10988" width="11.42578125" style="35" hidden="1"/>
    <col min="10989" max="10989" width="1.5703125" style="35" hidden="1"/>
    <col min="10990" max="10990" width="11" style="35" hidden="1"/>
    <col min="10991" max="10991" width="9.42578125" style="35" hidden="1"/>
    <col min="10992" max="10994" width="5.5703125" style="35" hidden="1"/>
    <col min="10995" max="10995" width="8.85546875" style="35" hidden="1"/>
    <col min="10996" max="10996" width="4.7109375" style="35" hidden="1"/>
    <col min="10997" max="10997" width="10.42578125" style="35" hidden="1"/>
    <col min="10998" max="10998" width="11.85546875" style="35" hidden="1"/>
    <col min="10999" max="10999" width="16.28515625" style="35" hidden="1"/>
    <col min="11000" max="11000" width="19.42578125" style="35" hidden="1"/>
    <col min="11001" max="11001" width="16.85546875" style="35" hidden="1"/>
    <col min="11002" max="11002" width="20.85546875" style="35" hidden="1"/>
    <col min="11003" max="11003" width="14.85546875" style="35" hidden="1"/>
    <col min="11004" max="11004" width="20" style="35" hidden="1"/>
    <col min="11005" max="11005" width="20.42578125" style="35" hidden="1"/>
    <col min="11006" max="11006" width="22" style="35" hidden="1"/>
    <col min="11007" max="11244" width="11.42578125" style="35" hidden="1"/>
    <col min="11245" max="11245" width="1.5703125" style="35" hidden="1"/>
    <col min="11246" max="11246" width="11" style="35" hidden="1"/>
    <col min="11247" max="11247" width="9.42578125" style="35" hidden="1"/>
    <col min="11248" max="11250" width="5.5703125" style="35" hidden="1"/>
    <col min="11251" max="11251" width="8.85546875" style="35" hidden="1"/>
    <col min="11252" max="11252" width="4.7109375" style="35" hidden="1"/>
    <col min="11253" max="11253" width="10.42578125" style="35" hidden="1"/>
    <col min="11254" max="11254" width="11.85546875" style="35" hidden="1"/>
    <col min="11255" max="11255" width="16.28515625" style="35" hidden="1"/>
    <col min="11256" max="11256" width="19.42578125" style="35" hidden="1"/>
    <col min="11257" max="11257" width="16.85546875" style="35" hidden="1"/>
    <col min="11258" max="11258" width="20.85546875" style="35" hidden="1"/>
    <col min="11259" max="11259" width="14.85546875" style="35" hidden="1"/>
    <col min="11260" max="11260" width="20" style="35" hidden="1"/>
    <col min="11261" max="11261" width="20.42578125" style="35" hidden="1"/>
    <col min="11262" max="11262" width="22" style="35" hidden="1"/>
    <col min="11263" max="11500" width="11.42578125" style="35" hidden="1"/>
    <col min="11501" max="11501" width="1.5703125" style="35" hidden="1"/>
    <col min="11502" max="11502" width="11" style="35" hidden="1"/>
    <col min="11503" max="11503" width="9.42578125" style="35" hidden="1"/>
    <col min="11504" max="11506" width="5.5703125" style="35" hidden="1"/>
    <col min="11507" max="11507" width="8.85546875" style="35" hidden="1"/>
    <col min="11508" max="11508" width="4.7109375" style="35" hidden="1"/>
    <col min="11509" max="11509" width="10.42578125" style="35" hidden="1"/>
    <col min="11510" max="11510" width="11.85546875" style="35" hidden="1"/>
    <col min="11511" max="11511" width="16.28515625" style="35" hidden="1"/>
    <col min="11512" max="11512" width="19.42578125" style="35" hidden="1"/>
    <col min="11513" max="11513" width="16.85546875" style="35" hidden="1"/>
    <col min="11514" max="11514" width="20.85546875" style="35" hidden="1"/>
    <col min="11515" max="11515" width="14.85546875" style="35" hidden="1"/>
    <col min="11516" max="11516" width="20" style="35" hidden="1"/>
    <col min="11517" max="11517" width="20.42578125" style="35" hidden="1"/>
    <col min="11518" max="11518" width="22" style="35" hidden="1"/>
    <col min="11519" max="11756" width="11.42578125" style="35" hidden="1"/>
    <col min="11757" max="11757" width="1.5703125" style="35" hidden="1"/>
    <col min="11758" max="11758" width="11" style="35" hidden="1"/>
    <col min="11759" max="11759" width="9.42578125" style="35" hidden="1"/>
    <col min="11760" max="11762" width="5.5703125" style="35" hidden="1"/>
    <col min="11763" max="11763" width="8.85546875" style="35" hidden="1"/>
    <col min="11764" max="11764" width="4.7109375" style="35" hidden="1"/>
    <col min="11765" max="11765" width="10.42578125" style="35" hidden="1"/>
    <col min="11766" max="11766" width="11.85546875" style="35" hidden="1"/>
    <col min="11767" max="11767" width="16.28515625" style="35" hidden="1"/>
    <col min="11768" max="11768" width="19.42578125" style="35" hidden="1"/>
    <col min="11769" max="11769" width="16.85546875" style="35" hidden="1"/>
    <col min="11770" max="11770" width="20.85546875" style="35" hidden="1"/>
    <col min="11771" max="11771" width="14.85546875" style="35" hidden="1"/>
    <col min="11772" max="11772" width="20" style="35" hidden="1"/>
    <col min="11773" max="11773" width="20.42578125" style="35" hidden="1"/>
    <col min="11774" max="11774" width="22" style="35" hidden="1"/>
    <col min="11775" max="12012" width="11.42578125" style="35" hidden="1"/>
    <col min="12013" max="12013" width="1.5703125" style="35" hidden="1"/>
    <col min="12014" max="12014" width="11" style="35" hidden="1"/>
    <col min="12015" max="12015" width="9.42578125" style="35" hidden="1"/>
    <col min="12016" max="12018" width="5.5703125" style="35" hidden="1"/>
    <col min="12019" max="12019" width="8.85546875" style="35" hidden="1"/>
    <col min="12020" max="12020" width="4.7109375" style="35" hidden="1"/>
    <col min="12021" max="12021" width="10.42578125" style="35" hidden="1"/>
    <col min="12022" max="12022" width="11.85546875" style="35" hidden="1"/>
    <col min="12023" max="12023" width="16.28515625" style="35" hidden="1"/>
    <col min="12024" max="12024" width="19.42578125" style="35" hidden="1"/>
    <col min="12025" max="12025" width="16.85546875" style="35" hidden="1"/>
    <col min="12026" max="12026" width="20.85546875" style="35" hidden="1"/>
    <col min="12027" max="12027" width="14.85546875" style="35" hidden="1"/>
    <col min="12028" max="12028" width="20" style="35" hidden="1"/>
    <col min="12029" max="12029" width="20.42578125" style="35" hidden="1"/>
    <col min="12030" max="12030" width="22" style="35" hidden="1"/>
    <col min="12031" max="12268" width="11.42578125" style="35" hidden="1"/>
    <col min="12269" max="12269" width="1.5703125" style="35" hidden="1"/>
    <col min="12270" max="12270" width="11" style="35" hidden="1"/>
    <col min="12271" max="12271" width="9.42578125" style="35" hidden="1"/>
    <col min="12272" max="12274" width="5.5703125" style="35" hidden="1"/>
    <col min="12275" max="12275" width="8.85546875" style="35" hidden="1"/>
    <col min="12276" max="12276" width="4.7109375" style="35" hidden="1"/>
    <col min="12277" max="12277" width="10.42578125" style="35" hidden="1"/>
    <col min="12278" max="12278" width="11.85546875" style="35" hidden="1"/>
    <col min="12279" max="12279" width="16.28515625" style="35" hidden="1"/>
    <col min="12280" max="12280" width="19.42578125" style="35" hidden="1"/>
    <col min="12281" max="12281" width="16.85546875" style="35" hidden="1"/>
    <col min="12282" max="12282" width="20.85546875" style="35" hidden="1"/>
    <col min="12283" max="12283" width="14.85546875" style="35" hidden="1"/>
    <col min="12284" max="12284" width="20" style="35" hidden="1"/>
    <col min="12285" max="12285" width="20.42578125" style="35" hidden="1"/>
    <col min="12286" max="12286" width="22" style="35" hidden="1"/>
    <col min="12287" max="12524" width="11.42578125" style="35" hidden="1"/>
    <col min="12525" max="12525" width="1.5703125" style="35" hidden="1"/>
    <col min="12526" max="12526" width="11" style="35" hidden="1"/>
    <col min="12527" max="12527" width="9.42578125" style="35" hidden="1"/>
    <col min="12528" max="12530" width="5.5703125" style="35" hidden="1"/>
    <col min="12531" max="12531" width="8.85546875" style="35" hidden="1"/>
    <col min="12532" max="12532" width="4.7109375" style="35" hidden="1"/>
    <col min="12533" max="12533" width="10.42578125" style="35" hidden="1"/>
    <col min="12534" max="12534" width="11.85546875" style="35" hidden="1"/>
    <col min="12535" max="12535" width="16.28515625" style="35" hidden="1"/>
    <col min="12536" max="12536" width="19.42578125" style="35" hidden="1"/>
    <col min="12537" max="12537" width="16.85546875" style="35" hidden="1"/>
    <col min="12538" max="12538" width="20.85546875" style="35" hidden="1"/>
    <col min="12539" max="12539" width="14.85546875" style="35" hidden="1"/>
    <col min="12540" max="12540" width="20" style="35" hidden="1"/>
    <col min="12541" max="12541" width="20.42578125" style="35" hidden="1"/>
    <col min="12542" max="12542" width="22" style="35" hidden="1"/>
    <col min="12543" max="12780" width="11.42578125" style="35" hidden="1"/>
    <col min="12781" max="12781" width="1.5703125" style="35" hidden="1"/>
    <col min="12782" max="12782" width="11" style="35" hidden="1"/>
    <col min="12783" max="12783" width="9.42578125" style="35" hidden="1"/>
    <col min="12784" max="12786" width="5.5703125" style="35" hidden="1"/>
    <col min="12787" max="12787" width="8.85546875" style="35" hidden="1"/>
    <col min="12788" max="12788" width="4.7109375" style="35" hidden="1"/>
    <col min="12789" max="12789" width="10.42578125" style="35" hidden="1"/>
    <col min="12790" max="12790" width="11.85546875" style="35" hidden="1"/>
    <col min="12791" max="12791" width="16.28515625" style="35" hidden="1"/>
    <col min="12792" max="12792" width="19.42578125" style="35" hidden="1"/>
    <col min="12793" max="12793" width="16.85546875" style="35" hidden="1"/>
    <col min="12794" max="12794" width="20.85546875" style="35" hidden="1"/>
    <col min="12795" max="12795" width="14.85546875" style="35" hidden="1"/>
    <col min="12796" max="12796" width="20" style="35" hidden="1"/>
    <col min="12797" max="12797" width="20.42578125" style="35" hidden="1"/>
    <col min="12798" max="12798" width="22" style="35" hidden="1"/>
    <col min="12799" max="13036" width="11.42578125" style="35" hidden="1"/>
    <col min="13037" max="13037" width="1.5703125" style="35" hidden="1"/>
    <col min="13038" max="13038" width="11" style="35" hidden="1"/>
    <col min="13039" max="13039" width="9.42578125" style="35" hidden="1"/>
    <col min="13040" max="13042" width="5.5703125" style="35" hidden="1"/>
    <col min="13043" max="13043" width="8.85546875" style="35" hidden="1"/>
    <col min="13044" max="13044" width="4.7109375" style="35" hidden="1"/>
    <col min="13045" max="13045" width="10.42578125" style="35" hidden="1"/>
    <col min="13046" max="13046" width="11.85546875" style="35" hidden="1"/>
    <col min="13047" max="13047" width="16.28515625" style="35" hidden="1"/>
    <col min="13048" max="13048" width="19.42578125" style="35" hidden="1"/>
    <col min="13049" max="13049" width="16.85546875" style="35" hidden="1"/>
    <col min="13050" max="13050" width="20.85546875" style="35" hidden="1"/>
    <col min="13051" max="13051" width="14.85546875" style="35" hidden="1"/>
    <col min="13052" max="13052" width="20" style="35" hidden="1"/>
    <col min="13053" max="13053" width="20.42578125" style="35" hidden="1"/>
    <col min="13054" max="13054" width="22" style="35" hidden="1"/>
    <col min="13055" max="13292" width="11.42578125" style="35" hidden="1"/>
    <col min="13293" max="13293" width="1.5703125" style="35" hidden="1"/>
    <col min="13294" max="13294" width="11" style="35" hidden="1"/>
    <col min="13295" max="13295" width="9.42578125" style="35" hidden="1"/>
    <col min="13296" max="13298" width="5.5703125" style="35" hidden="1"/>
    <col min="13299" max="13299" width="8.85546875" style="35" hidden="1"/>
    <col min="13300" max="13300" width="4.7109375" style="35" hidden="1"/>
    <col min="13301" max="13301" width="10.42578125" style="35" hidden="1"/>
    <col min="13302" max="13302" width="11.85546875" style="35" hidden="1"/>
    <col min="13303" max="13303" width="16.28515625" style="35" hidden="1"/>
    <col min="13304" max="13304" width="19.42578125" style="35" hidden="1"/>
    <col min="13305" max="13305" width="16.85546875" style="35" hidden="1"/>
    <col min="13306" max="13306" width="20.85546875" style="35" hidden="1"/>
    <col min="13307" max="13307" width="14.85546875" style="35" hidden="1"/>
    <col min="13308" max="13308" width="20" style="35" hidden="1"/>
    <col min="13309" max="13309" width="20.42578125" style="35" hidden="1"/>
    <col min="13310" max="13310" width="22" style="35" hidden="1"/>
    <col min="13311" max="13548" width="11.42578125" style="35" hidden="1"/>
    <col min="13549" max="13549" width="1.5703125" style="35" hidden="1"/>
    <col min="13550" max="13550" width="11" style="35" hidden="1"/>
    <col min="13551" max="13551" width="9.42578125" style="35" hidden="1"/>
    <col min="13552" max="13554" width="5.5703125" style="35" hidden="1"/>
    <col min="13555" max="13555" width="8.85546875" style="35" hidden="1"/>
    <col min="13556" max="13556" width="4.7109375" style="35" hidden="1"/>
    <col min="13557" max="13557" width="10.42578125" style="35" hidden="1"/>
    <col min="13558" max="13558" width="11.85546875" style="35" hidden="1"/>
    <col min="13559" max="13559" width="16.28515625" style="35" hidden="1"/>
    <col min="13560" max="13560" width="19.42578125" style="35" hidden="1"/>
    <col min="13561" max="13561" width="16.85546875" style="35" hidden="1"/>
    <col min="13562" max="13562" width="20.85546875" style="35" hidden="1"/>
    <col min="13563" max="13563" width="14.85546875" style="35" hidden="1"/>
    <col min="13564" max="13564" width="20" style="35" hidden="1"/>
    <col min="13565" max="13565" width="20.42578125" style="35" hidden="1"/>
    <col min="13566" max="13566" width="22" style="35" hidden="1"/>
    <col min="13567" max="13804" width="11.42578125" style="35" hidden="1"/>
    <col min="13805" max="13805" width="1.5703125" style="35" hidden="1"/>
    <col min="13806" max="13806" width="11" style="35" hidden="1"/>
    <col min="13807" max="13807" width="9.42578125" style="35" hidden="1"/>
    <col min="13808" max="13810" width="5.5703125" style="35" hidden="1"/>
    <col min="13811" max="13811" width="8.85546875" style="35" hidden="1"/>
    <col min="13812" max="13812" width="4.7109375" style="35" hidden="1"/>
    <col min="13813" max="13813" width="10.42578125" style="35" hidden="1"/>
    <col min="13814" max="13814" width="11.85546875" style="35" hidden="1"/>
    <col min="13815" max="13815" width="16.28515625" style="35" hidden="1"/>
    <col min="13816" max="13816" width="19.42578125" style="35" hidden="1"/>
    <col min="13817" max="13817" width="16.85546875" style="35" hidden="1"/>
    <col min="13818" max="13818" width="20.85546875" style="35" hidden="1"/>
    <col min="13819" max="13819" width="14.85546875" style="35" hidden="1"/>
    <col min="13820" max="13820" width="20" style="35" hidden="1"/>
    <col min="13821" max="13821" width="20.42578125" style="35" hidden="1"/>
    <col min="13822" max="13822" width="22" style="35" hidden="1"/>
    <col min="13823" max="14060" width="11.42578125" style="35" hidden="1"/>
    <col min="14061" max="14061" width="1.5703125" style="35" hidden="1"/>
    <col min="14062" max="14062" width="11" style="35" hidden="1"/>
    <col min="14063" max="14063" width="9.42578125" style="35" hidden="1"/>
    <col min="14064" max="14066" width="5.5703125" style="35" hidden="1"/>
    <col min="14067" max="14067" width="8.85546875" style="35" hidden="1"/>
    <col min="14068" max="14068" width="4.7109375" style="35" hidden="1"/>
    <col min="14069" max="14069" width="10.42578125" style="35" hidden="1"/>
    <col min="14070" max="14070" width="11.85546875" style="35" hidden="1"/>
    <col min="14071" max="14071" width="16.28515625" style="35" hidden="1"/>
    <col min="14072" max="14072" width="19.42578125" style="35" hidden="1"/>
    <col min="14073" max="14073" width="16.85546875" style="35" hidden="1"/>
    <col min="14074" max="14074" width="20.85546875" style="35" hidden="1"/>
    <col min="14075" max="14075" width="14.85546875" style="35" hidden="1"/>
    <col min="14076" max="14076" width="20" style="35" hidden="1"/>
    <col min="14077" max="14077" width="20.42578125" style="35" hidden="1"/>
    <col min="14078" max="14078" width="22" style="35" hidden="1"/>
    <col min="14079" max="14316" width="11.42578125" style="35" hidden="1"/>
    <col min="14317" max="14317" width="1.5703125" style="35" hidden="1"/>
    <col min="14318" max="14318" width="11" style="35" hidden="1"/>
    <col min="14319" max="14319" width="9.42578125" style="35" hidden="1"/>
    <col min="14320" max="14322" width="5.5703125" style="35" hidden="1"/>
    <col min="14323" max="14323" width="8.85546875" style="35" hidden="1"/>
    <col min="14324" max="14324" width="4.7109375" style="35" hidden="1"/>
    <col min="14325" max="14325" width="10.42578125" style="35" hidden="1"/>
    <col min="14326" max="14326" width="11.85546875" style="35" hidden="1"/>
    <col min="14327" max="14327" width="16.28515625" style="35" hidden="1"/>
    <col min="14328" max="14328" width="19.42578125" style="35" hidden="1"/>
    <col min="14329" max="14329" width="16.85546875" style="35" hidden="1"/>
    <col min="14330" max="14330" width="20.85546875" style="35" hidden="1"/>
    <col min="14331" max="14331" width="14.85546875" style="35" hidden="1"/>
    <col min="14332" max="14332" width="20" style="35" hidden="1"/>
    <col min="14333" max="14333" width="20.42578125" style="35" hidden="1"/>
    <col min="14334" max="14334" width="22" style="35" hidden="1"/>
    <col min="14335" max="14572" width="11.42578125" style="35" hidden="1"/>
    <col min="14573" max="14573" width="1.5703125" style="35" hidden="1"/>
    <col min="14574" max="14574" width="11" style="35" hidden="1"/>
    <col min="14575" max="14575" width="9.42578125" style="35" hidden="1"/>
    <col min="14576" max="14578" width="5.5703125" style="35" hidden="1"/>
    <col min="14579" max="14579" width="8.85546875" style="35" hidden="1"/>
    <col min="14580" max="14580" width="4.7109375" style="35" hidden="1"/>
    <col min="14581" max="14581" width="10.42578125" style="35" hidden="1"/>
    <col min="14582" max="14582" width="11.85546875" style="35" hidden="1"/>
    <col min="14583" max="14583" width="16.28515625" style="35" hidden="1"/>
    <col min="14584" max="14584" width="19.42578125" style="35" hidden="1"/>
    <col min="14585" max="14585" width="16.85546875" style="35" hidden="1"/>
    <col min="14586" max="14586" width="20.85546875" style="35" hidden="1"/>
    <col min="14587" max="14587" width="14.85546875" style="35" hidden="1"/>
    <col min="14588" max="14588" width="20" style="35" hidden="1"/>
    <col min="14589" max="14589" width="20.42578125" style="35" hidden="1"/>
    <col min="14590" max="14590" width="22" style="35" hidden="1"/>
    <col min="14591" max="14828" width="11.42578125" style="35" hidden="1"/>
    <col min="14829" max="14829" width="1.5703125" style="35" hidden="1"/>
    <col min="14830" max="14830" width="11" style="35" hidden="1"/>
    <col min="14831" max="14831" width="9.42578125" style="35" hidden="1"/>
    <col min="14832" max="14834" width="5.5703125" style="35" hidden="1"/>
    <col min="14835" max="14835" width="8.85546875" style="35" hidden="1"/>
    <col min="14836" max="14836" width="4.7109375" style="35" hidden="1"/>
    <col min="14837" max="14837" width="10.42578125" style="35" hidden="1"/>
    <col min="14838" max="14838" width="11.85546875" style="35" hidden="1"/>
    <col min="14839" max="14839" width="16.28515625" style="35" hidden="1"/>
    <col min="14840" max="14840" width="19.42578125" style="35" hidden="1"/>
    <col min="14841" max="14841" width="16.85546875" style="35" hidden="1"/>
    <col min="14842" max="14842" width="20.85546875" style="35" hidden="1"/>
    <col min="14843" max="14843" width="14.85546875" style="35" hidden="1"/>
    <col min="14844" max="14844" width="20" style="35" hidden="1"/>
    <col min="14845" max="14845" width="20.42578125" style="35" hidden="1"/>
    <col min="14846" max="14846" width="22" style="35" hidden="1"/>
    <col min="14847" max="15084" width="11.42578125" style="35" hidden="1"/>
    <col min="15085" max="15085" width="1.5703125" style="35" hidden="1"/>
    <col min="15086" max="15086" width="11" style="35" hidden="1"/>
    <col min="15087" max="15087" width="9.42578125" style="35" hidden="1"/>
    <col min="15088" max="15090" width="5.5703125" style="35" hidden="1"/>
    <col min="15091" max="15091" width="8.85546875" style="35" hidden="1"/>
    <col min="15092" max="15092" width="4.7109375" style="35" hidden="1"/>
    <col min="15093" max="15093" width="10.42578125" style="35" hidden="1"/>
    <col min="15094" max="15094" width="11.85546875" style="35" hidden="1"/>
    <col min="15095" max="15095" width="16.28515625" style="35" hidden="1"/>
    <col min="15096" max="15096" width="19.42578125" style="35" hidden="1"/>
    <col min="15097" max="15097" width="16.85546875" style="35" hidden="1"/>
    <col min="15098" max="15098" width="20.85546875" style="35" hidden="1"/>
    <col min="15099" max="15099" width="14.85546875" style="35" hidden="1"/>
    <col min="15100" max="15100" width="20" style="35" hidden="1"/>
    <col min="15101" max="15101" width="20.42578125" style="35" hidden="1"/>
    <col min="15102" max="15102" width="22" style="35" hidden="1"/>
    <col min="15103" max="15340" width="11.42578125" style="35" hidden="1"/>
    <col min="15341" max="15341" width="1.5703125" style="35" hidden="1"/>
    <col min="15342" max="15342" width="11" style="35" hidden="1"/>
    <col min="15343" max="15343" width="9.42578125" style="35" hidden="1"/>
    <col min="15344" max="15346" width="5.5703125" style="35" hidden="1"/>
    <col min="15347" max="15347" width="8.85546875" style="35" hidden="1"/>
    <col min="15348" max="15348" width="4.7109375" style="35" hidden="1"/>
    <col min="15349" max="15349" width="10.42578125" style="35" hidden="1"/>
    <col min="15350" max="15350" width="11.85546875" style="35" hidden="1"/>
    <col min="15351" max="15351" width="16.28515625" style="35" hidden="1"/>
    <col min="15352" max="15352" width="19.42578125" style="35" hidden="1"/>
    <col min="15353" max="15353" width="16.85546875" style="35" hidden="1"/>
    <col min="15354" max="15354" width="20.85546875" style="35" hidden="1"/>
    <col min="15355" max="15355" width="14.85546875" style="35" hidden="1"/>
    <col min="15356" max="15356" width="20" style="35" hidden="1"/>
    <col min="15357" max="15357" width="20.42578125" style="35" hidden="1"/>
    <col min="15358" max="15358" width="22" style="35" hidden="1"/>
    <col min="15359" max="15596" width="11.42578125" style="35" hidden="1"/>
    <col min="15597" max="15597" width="1.5703125" style="35" hidden="1"/>
    <col min="15598" max="15598" width="11" style="35" hidden="1"/>
    <col min="15599" max="15599" width="9.42578125" style="35" hidden="1"/>
    <col min="15600" max="15602" width="5.5703125" style="35" hidden="1"/>
    <col min="15603" max="15603" width="8.85546875" style="35" hidden="1"/>
    <col min="15604" max="15604" width="4.7109375" style="35" hidden="1"/>
    <col min="15605" max="15605" width="10.42578125" style="35" hidden="1"/>
    <col min="15606" max="15606" width="11.85546875" style="35" hidden="1"/>
    <col min="15607" max="15607" width="16.28515625" style="35" hidden="1"/>
    <col min="15608" max="15608" width="19.42578125" style="35" hidden="1"/>
    <col min="15609" max="15609" width="16.85546875" style="35" hidden="1"/>
    <col min="15610" max="15610" width="20.85546875" style="35" hidden="1"/>
    <col min="15611" max="15611" width="14.85546875" style="35" hidden="1"/>
    <col min="15612" max="15612" width="20" style="35" hidden="1"/>
    <col min="15613" max="15613" width="20.42578125" style="35" hidden="1"/>
    <col min="15614" max="15614" width="22" style="35" hidden="1"/>
    <col min="15615" max="15852" width="11.42578125" style="35" hidden="1"/>
    <col min="15853" max="15853" width="1.5703125" style="35" hidden="1"/>
    <col min="15854" max="15854" width="11" style="35" hidden="1"/>
    <col min="15855" max="15855" width="9.42578125" style="35" hidden="1"/>
    <col min="15856" max="15858" width="5.5703125" style="35" hidden="1"/>
    <col min="15859" max="15859" width="8.85546875" style="35" hidden="1"/>
    <col min="15860" max="15860" width="4.7109375" style="35" hidden="1"/>
    <col min="15861" max="15861" width="10.42578125" style="35" hidden="1"/>
    <col min="15862" max="15862" width="11.85546875" style="35" hidden="1"/>
    <col min="15863" max="15863" width="16.28515625" style="35" hidden="1"/>
    <col min="15864" max="15864" width="19.42578125" style="35" hidden="1"/>
    <col min="15865" max="15865" width="16.85546875" style="35" hidden="1"/>
    <col min="15866" max="15866" width="20.85546875" style="35" hidden="1"/>
    <col min="15867" max="15867" width="14.85546875" style="35" hidden="1"/>
    <col min="15868" max="15868" width="20" style="35" hidden="1"/>
    <col min="15869" max="15869" width="20.42578125" style="35" hidden="1"/>
    <col min="15870" max="15870" width="22" style="35" hidden="1"/>
    <col min="15871" max="16108" width="11.42578125" style="35" hidden="1"/>
    <col min="16109" max="16109" width="1.5703125" style="35" hidden="1"/>
    <col min="16110" max="16110" width="11" style="35" hidden="1"/>
    <col min="16111" max="16111" width="9.42578125" style="35" hidden="1"/>
    <col min="16112" max="16114" width="5.5703125" style="35" hidden="1"/>
    <col min="16115" max="16115" width="8.85546875" style="35" hidden="1"/>
    <col min="16116" max="16116" width="4.7109375" style="35" hidden="1"/>
    <col min="16117" max="16117" width="10.42578125" style="35" hidden="1"/>
    <col min="16118" max="16118" width="11.85546875" style="35" hidden="1"/>
    <col min="16119" max="16119" width="16.28515625" style="35" hidden="1"/>
    <col min="16120" max="16120" width="19.42578125" style="35" hidden="1"/>
    <col min="16121" max="16121" width="16.85546875" style="35" hidden="1"/>
    <col min="16122" max="16122" width="20.85546875" style="35" hidden="1"/>
    <col min="16123" max="16123" width="14.85546875" style="35" hidden="1"/>
    <col min="16124" max="16124" width="20" style="35" hidden="1"/>
    <col min="16125" max="16125" width="20.42578125" style="35" hidden="1"/>
    <col min="16126" max="16126" width="22" style="35" hidden="1"/>
    <col min="16127" max="16384" width="11.42578125" style="35" hidden="1"/>
  </cols>
  <sheetData>
    <row r="1" spans="1:6" s="32" customFormat="1" ht="15.75" thickBot="1" x14ac:dyDescent="0.3">
      <c r="D1" s="33"/>
      <c r="E1" s="9"/>
      <c r="F1" s="75"/>
    </row>
    <row r="2" spans="1:6" s="32" customFormat="1" ht="15.75" thickBot="1" x14ac:dyDescent="0.3">
      <c r="B2" s="122" t="s">
        <v>113</v>
      </c>
      <c r="C2" s="123"/>
      <c r="D2" s="123"/>
      <c r="E2" s="123"/>
      <c r="F2" s="124"/>
    </row>
    <row r="3" spans="1:6" ht="30" customHeight="1" x14ac:dyDescent="0.2">
      <c r="A3" s="1"/>
      <c r="B3" s="117" t="s">
        <v>1</v>
      </c>
      <c r="C3" s="118" t="s">
        <v>2</v>
      </c>
      <c r="D3" s="119" t="s">
        <v>3</v>
      </c>
      <c r="E3" s="119" t="s">
        <v>41</v>
      </c>
      <c r="F3" s="119" t="s">
        <v>111</v>
      </c>
    </row>
    <row r="4" spans="1:6" ht="42.75" x14ac:dyDescent="0.2">
      <c r="A4" s="1"/>
      <c r="B4" s="31" t="s">
        <v>103</v>
      </c>
      <c r="C4" s="20" t="s">
        <v>5</v>
      </c>
      <c r="D4" s="59">
        <v>11000</v>
      </c>
      <c r="E4" s="89"/>
      <c r="F4" s="95">
        <f t="shared" ref="F4:F10" si="0">+E4*D4</f>
        <v>0</v>
      </c>
    </row>
    <row r="5" spans="1:6" ht="42.75" x14ac:dyDescent="0.2">
      <c r="A5" s="1"/>
      <c r="B5" s="31" t="s">
        <v>104</v>
      </c>
      <c r="C5" s="20" t="s">
        <v>5</v>
      </c>
      <c r="D5" s="59">
        <v>11000</v>
      </c>
      <c r="E5" s="91"/>
      <c r="F5" s="86">
        <f t="shared" si="0"/>
        <v>0</v>
      </c>
    </row>
    <row r="6" spans="1:6" ht="42.75" x14ac:dyDescent="0.2">
      <c r="A6" s="1"/>
      <c r="B6" s="31" t="s">
        <v>105</v>
      </c>
      <c r="C6" s="20" t="s">
        <v>5</v>
      </c>
      <c r="D6" s="28">
        <v>4135</v>
      </c>
      <c r="E6" s="91"/>
      <c r="F6" s="86">
        <f t="shared" si="0"/>
        <v>0</v>
      </c>
    </row>
    <row r="7" spans="1:6" ht="42.75" x14ac:dyDescent="0.2">
      <c r="A7" s="1"/>
      <c r="B7" s="31" t="s">
        <v>106</v>
      </c>
      <c r="C7" s="20" t="s">
        <v>5</v>
      </c>
      <c r="D7" s="28">
        <v>120</v>
      </c>
      <c r="E7" s="91"/>
      <c r="F7" s="86">
        <f t="shared" si="0"/>
        <v>0</v>
      </c>
    </row>
    <row r="8" spans="1:6" ht="42.75" x14ac:dyDescent="0.2">
      <c r="A8" s="1"/>
      <c r="B8" s="31" t="s">
        <v>107</v>
      </c>
      <c r="C8" s="20" t="s">
        <v>5</v>
      </c>
      <c r="D8" s="28">
        <v>56</v>
      </c>
      <c r="E8" s="91"/>
      <c r="F8" s="86">
        <f t="shared" si="0"/>
        <v>0</v>
      </c>
    </row>
    <row r="9" spans="1:6" ht="42.75" x14ac:dyDescent="0.2">
      <c r="A9" s="1"/>
      <c r="B9" s="31" t="s">
        <v>108</v>
      </c>
      <c r="C9" s="20" t="s">
        <v>5</v>
      </c>
      <c r="D9" s="28">
        <v>112</v>
      </c>
      <c r="E9" s="91"/>
      <c r="F9" s="86">
        <f t="shared" si="0"/>
        <v>0</v>
      </c>
    </row>
    <row r="10" spans="1:6" ht="42.75" x14ac:dyDescent="0.2">
      <c r="A10" s="1"/>
      <c r="B10" s="31" t="s">
        <v>109</v>
      </c>
      <c r="C10" s="20" t="s">
        <v>5</v>
      </c>
      <c r="D10" s="28">
        <v>48</v>
      </c>
      <c r="E10" s="91"/>
      <c r="F10" s="86">
        <f t="shared" si="0"/>
        <v>0</v>
      </c>
    </row>
    <row r="11" spans="1:6" s="32" customFormat="1" ht="15" x14ac:dyDescent="0.25">
      <c r="A11" s="10"/>
      <c r="B11" s="23" t="s">
        <v>8</v>
      </c>
      <c r="C11" s="29"/>
      <c r="D11" s="41"/>
      <c r="E11" s="91"/>
      <c r="F11" s="87">
        <f>SUM(F4:F10)</f>
        <v>0</v>
      </c>
    </row>
    <row r="12" spans="1:6" ht="15" x14ac:dyDescent="0.2">
      <c r="A12" s="1"/>
      <c r="B12" s="30" t="s">
        <v>6</v>
      </c>
      <c r="C12" s="20"/>
      <c r="D12" s="28"/>
      <c r="E12" s="91"/>
      <c r="F12" s="86"/>
    </row>
    <row r="13" spans="1:6" ht="28.5" x14ac:dyDescent="0.2">
      <c r="A13" s="1"/>
      <c r="B13" s="22" t="s">
        <v>92</v>
      </c>
      <c r="C13" s="20" t="s">
        <v>5</v>
      </c>
      <c r="D13" s="28">
        <v>120</v>
      </c>
      <c r="E13" s="91"/>
      <c r="F13" s="86">
        <f>+E13*D13</f>
        <v>0</v>
      </c>
    </row>
    <row r="14" spans="1:6" ht="28.5" x14ac:dyDescent="0.2">
      <c r="A14" s="1"/>
      <c r="B14" s="22" t="s">
        <v>93</v>
      </c>
      <c r="C14" s="20" t="s">
        <v>5</v>
      </c>
      <c r="D14" s="59">
        <v>11000</v>
      </c>
      <c r="E14" s="91"/>
      <c r="F14" s="86">
        <f>+E14*D14</f>
        <v>0</v>
      </c>
    </row>
    <row r="15" spans="1:6" ht="15" x14ac:dyDescent="0.2">
      <c r="A15" s="1"/>
      <c r="B15" s="30" t="s">
        <v>9</v>
      </c>
      <c r="C15" s="20"/>
      <c r="D15" s="28"/>
      <c r="E15" s="91"/>
      <c r="F15" s="86"/>
    </row>
    <row r="16" spans="1:6" ht="42.75" x14ac:dyDescent="0.2">
      <c r="A16" s="1"/>
      <c r="B16" s="69" t="s">
        <v>97</v>
      </c>
      <c r="C16" s="20" t="s">
        <v>10</v>
      </c>
      <c r="D16" s="59">
        <v>220</v>
      </c>
      <c r="E16" s="91"/>
      <c r="F16" s="86">
        <f>+E16*D16</f>
        <v>0</v>
      </c>
    </row>
    <row r="17" spans="1:6" ht="42.75" x14ac:dyDescent="0.2">
      <c r="A17" s="1"/>
      <c r="B17" s="69" t="s">
        <v>98</v>
      </c>
      <c r="C17" s="20" t="s">
        <v>10</v>
      </c>
      <c r="D17" s="59">
        <v>20</v>
      </c>
      <c r="E17" s="91"/>
      <c r="F17" s="86">
        <f>+E17*D17</f>
        <v>0</v>
      </c>
    </row>
    <row r="18" spans="1:6" s="32" customFormat="1" ht="15" x14ac:dyDescent="0.25">
      <c r="A18" s="10"/>
      <c r="B18" s="23" t="s">
        <v>8</v>
      </c>
      <c r="C18" s="29"/>
      <c r="D18" s="41"/>
      <c r="E18" s="91"/>
      <c r="F18" s="87">
        <f>SUM(F16:F17)</f>
        <v>0</v>
      </c>
    </row>
    <row r="19" spans="1:6" ht="15" x14ac:dyDescent="0.2">
      <c r="A19" s="1"/>
      <c r="B19" s="30" t="s">
        <v>11</v>
      </c>
      <c r="C19" s="20"/>
      <c r="D19" s="28"/>
      <c r="E19" s="91"/>
      <c r="F19" s="86"/>
    </row>
    <row r="20" spans="1:6" ht="28.5" x14ac:dyDescent="0.2">
      <c r="A20" s="1"/>
      <c r="B20" s="31" t="s">
        <v>12</v>
      </c>
      <c r="C20" s="20" t="s">
        <v>10</v>
      </c>
      <c r="D20" s="28">
        <v>150</v>
      </c>
      <c r="E20" s="91"/>
      <c r="F20" s="86">
        <f>+E20*D20</f>
        <v>0</v>
      </c>
    </row>
    <row r="21" spans="1:6" ht="15" x14ac:dyDescent="0.2">
      <c r="A21" s="1"/>
      <c r="B21" s="23" t="s">
        <v>8</v>
      </c>
      <c r="C21" s="20"/>
      <c r="D21" s="28"/>
      <c r="E21" s="91"/>
      <c r="F21" s="87">
        <f>SUM(F20)</f>
        <v>0</v>
      </c>
    </row>
    <row r="22" spans="1:6" ht="15" x14ac:dyDescent="0.2">
      <c r="A22" s="1"/>
      <c r="B22" s="30" t="s">
        <v>14</v>
      </c>
      <c r="C22" s="20"/>
      <c r="D22" s="28"/>
      <c r="E22" s="91"/>
      <c r="F22" s="86"/>
    </row>
    <row r="23" spans="1:6" x14ac:dyDescent="0.2">
      <c r="A23" s="1"/>
      <c r="B23" s="31" t="s">
        <v>101</v>
      </c>
      <c r="C23" s="20" t="s">
        <v>10</v>
      </c>
      <c r="D23" s="28">
        <v>8250</v>
      </c>
      <c r="E23" s="91"/>
      <c r="F23" s="86">
        <f>+E23*D23</f>
        <v>0</v>
      </c>
    </row>
    <row r="24" spans="1:6" ht="15" x14ac:dyDescent="0.2">
      <c r="A24" s="1"/>
      <c r="B24" s="23" t="s">
        <v>8</v>
      </c>
      <c r="C24" s="20"/>
      <c r="D24" s="28"/>
      <c r="E24" s="91"/>
      <c r="F24" s="87">
        <f>SUM(F23:F23)</f>
        <v>0</v>
      </c>
    </row>
    <row r="25" spans="1:6" ht="15" x14ac:dyDescent="0.2">
      <c r="A25" s="1"/>
      <c r="B25" s="25" t="s">
        <v>36</v>
      </c>
      <c r="C25" s="20"/>
      <c r="D25" s="28"/>
      <c r="E25" s="91"/>
      <c r="F25" s="86"/>
    </row>
    <row r="26" spans="1:6" x14ac:dyDescent="0.2">
      <c r="A26" s="1"/>
      <c r="B26" s="26" t="s">
        <v>45</v>
      </c>
      <c r="C26" s="20" t="s">
        <v>37</v>
      </c>
      <c r="D26" s="28">
        <v>11</v>
      </c>
      <c r="E26" s="91"/>
      <c r="F26" s="86">
        <f>+E26*D26</f>
        <v>0</v>
      </c>
    </row>
    <row r="27" spans="1:6" ht="15" x14ac:dyDescent="0.2">
      <c r="A27" s="1"/>
      <c r="B27" s="23" t="s">
        <v>8</v>
      </c>
      <c r="C27" s="20"/>
      <c r="D27" s="28"/>
      <c r="E27" s="91"/>
      <c r="F27" s="87">
        <f>SUM(F26)</f>
        <v>0</v>
      </c>
    </row>
    <row r="28" spans="1:6" ht="15" x14ac:dyDescent="0.2">
      <c r="A28" s="1"/>
      <c r="B28" s="25" t="s">
        <v>52</v>
      </c>
      <c r="C28" s="20"/>
      <c r="D28" s="28"/>
      <c r="E28" s="91"/>
      <c r="F28" s="86"/>
    </row>
    <row r="29" spans="1:6" x14ac:dyDescent="0.2">
      <c r="A29" s="1"/>
      <c r="B29" s="26" t="s">
        <v>85</v>
      </c>
      <c r="C29" s="20" t="s">
        <v>55</v>
      </c>
      <c r="D29" s="28">
        <v>150</v>
      </c>
      <c r="E29" s="91"/>
      <c r="F29" s="86">
        <f>+E29*D29</f>
        <v>0</v>
      </c>
    </row>
    <row r="30" spans="1:6" ht="15" x14ac:dyDescent="0.2">
      <c r="A30" s="1"/>
      <c r="B30" s="23" t="s">
        <v>8</v>
      </c>
      <c r="C30" s="20"/>
      <c r="D30" s="28"/>
      <c r="E30" s="91"/>
      <c r="F30" s="87">
        <f>SUM(F29)</f>
        <v>0</v>
      </c>
    </row>
    <row r="31" spans="1:6" ht="15" x14ac:dyDescent="0.2">
      <c r="A31" s="1"/>
      <c r="B31" s="25" t="s">
        <v>38</v>
      </c>
      <c r="C31" s="20"/>
      <c r="D31" s="28"/>
      <c r="E31" s="91"/>
      <c r="F31" s="86"/>
    </row>
    <row r="32" spans="1:6" x14ac:dyDescent="0.2">
      <c r="A32" s="1"/>
      <c r="B32" s="26" t="s">
        <v>54</v>
      </c>
      <c r="C32" s="20" t="s">
        <v>55</v>
      </c>
      <c r="D32" s="28">
        <v>150</v>
      </c>
      <c r="E32" s="91"/>
      <c r="F32" s="86">
        <f>+E32*D32</f>
        <v>0</v>
      </c>
    </row>
    <row r="33" spans="1:6" ht="15" x14ac:dyDescent="0.2">
      <c r="A33" s="1"/>
      <c r="B33" s="23" t="s">
        <v>8</v>
      </c>
      <c r="C33" s="20"/>
      <c r="D33" s="28"/>
      <c r="E33" s="91"/>
      <c r="F33" s="87">
        <f>SUM(F32)</f>
        <v>0</v>
      </c>
    </row>
    <row r="34" spans="1:6" ht="15.75" thickBot="1" x14ac:dyDescent="0.25">
      <c r="A34" s="1"/>
      <c r="B34" s="36"/>
      <c r="C34" s="8" t="s">
        <v>8</v>
      </c>
      <c r="D34" s="7"/>
      <c r="E34" s="94"/>
      <c r="F34" s="96">
        <f>+F33+F30+F27+F24+F21+F18+F11+F13+F14</f>
        <v>0</v>
      </c>
    </row>
    <row r="35" spans="1:6" ht="30" customHeight="1" thickBot="1" x14ac:dyDescent="0.3">
      <c r="A35" s="2"/>
      <c r="B35" s="37"/>
      <c r="C35" s="143" t="s">
        <v>18</v>
      </c>
      <c r="D35" s="144"/>
      <c r="E35" s="42">
        <v>0.215</v>
      </c>
      <c r="F35" s="97">
        <f>+$F$34*E35</f>
        <v>0</v>
      </c>
    </row>
    <row r="36" spans="1:6" ht="30" customHeight="1" thickBot="1" x14ac:dyDescent="0.3">
      <c r="A36" s="2"/>
      <c r="B36" s="37"/>
      <c r="C36" s="145" t="s">
        <v>19</v>
      </c>
      <c r="D36" s="146"/>
      <c r="E36" s="38">
        <v>0.02</v>
      </c>
      <c r="F36" s="97">
        <f t="shared" ref="F36:F37" si="1">+$F$34*E36</f>
        <v>0</v>
      </c>
    </row>
    <row r="37" spans="1:6" s="39" customFormat="1" ht="22.5" customHeight="1" thickBot="1" x14ac:dyDescent="0.3">
      <c r="A37" s="3"/>
      <c r="B37" s="3"/>
      <c r="C37" s="141" t="s">
        <v>20</v>
      </c>
      <c r="D37" s="142"/>
      <c r="E37" s="43">
        <v>0.08</v>
      </c>
      <c r="F37" s="97">
        <f t="shared" si="1"/>
        <v>0</v>
      </c>
    </row>
    <row r="38" spans="1:6" s="39" customFormat="1" ht="22.5" customHeight="1" thickBot="1" x14ac:dyDescent="0.3">
      <c r="A38" s="3"/>
      <c r="B38" s="3"/>
      <c r="C38" s="139" t="s">
        <v>21</v>
      </c>
      <c r="D38" s="140"/>
      <c r="E38" s="64"/>
      <c r="F38" s="98">
        <f>SUM(F34:F37)</f>
        <v>0</v>
      </c>
    </row>
    <row r="39" spans="1:6" x14ac:dyDescent="0.2">
      <c r="C39" s="99"/>
      <c r="D39" s="100"/>
    </row>
    <row r="40" spans="1:6" x14ac:dyDescent="0.2">
      <c r="F40" s="78"/>
    </row>
    <row r="41" spans="1:6" hidden="1" x14ac:dyDescent="0.2"/>
  </sheetData>
  <mergeCells count="5">
    <mergeCell ref="B2:F2"/>
    <mergeCell ref="C35:D35"/>
    <mergeCell ref="C36:D36"/>
    <mergeCell ref="C37:D37"/>
    <mergeCell ref="C38:D38"/>
  </mergeCells>
  <conditionalFormatting sqref="B24 B22 B19 B15 B7">
    <cfRule type="expression" dxfId="25" priority="18" stopIfTrue="1">
      <formula>#REF!="-"</formula>
    </cfRule>
  </conditionalFormatting>
  <conditionalFormatting sqref="B6">
    <cfRule type="expression" dxfId="24" priority="17" stopIfTrue="1">
      <formula>#REF!="-"</formula>
    </cfRule>
  </conditionalFormatting>
  <conditionalFormatting sqref="B6">
    <cfRule type="expression" dxfId="23" priority="16" stopIfTrue="1">
      <formula>#REF!="-"</formula>
    </cfRule>
  </conditionalFormatting>
  <conditionalFormatting sqref="B5">
    <cfRule type="expression" dxfId="22" priority="15" stopIfTrue="1">
      <formula>#REF!="-"</formula>
    </cfRule>
  </conditionalFormatting>
  <conditionalFormatting sqref="B5">
    <cfRule type="expression" dxfId="21" priority="14" stopIfTrue="1">
      <formula>#REF!="-"</formula>
    </cfRule>
  </conditionalFormatting>
  <conditionalFormatting sqref="B25:B26 B31">
    <cfRule type="expression" dxfId="20" priority="13" stopIfTrue="1">
      <formula>#REF!="-"</formula>
    </cfRule>
  </conditionalFormatting>
  <conditionalFormatting sqref="B4">
    <cfRule type="expression" dxfId="19" priority="12" stopIfTrue="1">
      <formula>#REF!="-"</formula>
    </cfRule>
  </conditionalFormatting>
  <conditionalFormatting sqref="B4">
    <cfRule type="expression" dxfId="18" priority="11" stopIfTrue="1">
      <formula>#REF!="-"</formula>
    </cfRule>
  </conditionalFormatting>
  <conditionalFormatting sqref="B27">
    <cfRule type="expression" dxfId="17" priority="10" stopIfTrue="1">
      <formula>#REF!="-"</formula>
    </cfRule>
  </conditionalFormatting>
  <conditionalFormatting sqref="B30">
    <cfRule type="expression" dxfId="16" priority="9" stopIfTrue="1">
      <formula>#REF!="-"</formula>
    </cfRule>
  </conditionalFormatting>
  <conditionalFormatting sqref="B33">
    <cfRule type="expression" dxfId="15" priority="8" stopIfTrue="1">
      <formula>#REF!="-"</formula>
    </cfRule>
  </conditionalFormatting>
  <conditionalFormatting sqref="B28:B29">
    <cfRule type="expression" dxfId="14" priority="7" stopIfTrue="1">
      <formula>#REF!="-"</formula>
    </cfRule>
  </conditionalFormatting>
  <conditionalFormatting sqref="B32">
    <cfRule type="expression" dxfId="13" priority="6" stopIfTrue="1">
      <formula>#REF!="-"</formula>
    </cfRule>
  </conditionalFormatting>
  <pageMargins left="0.7" right="0.7" top="0.75" bottom="0.75" header="0.3" footer="0.3"/>
  <pageSetup orientation="portrait" r:id="rId1"/>
  <ignoredErrors>
    <ignoredError sqref="F35:F3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VF38"/>
  <sheetViews>
    <sheetView showGridLines="0" topLeftCell="A25" zoomScaleNormal="100" workbookViewId="0">
      <selection activeCell="B3" sqref="B3:F4"/>
    </sheetView>
  </sheetViews>
  <sheetFormatPr baseColWidth="10" defaultColWidth="0" defaultRowHeight="14.25" zeroHeight="1" x14ac:dyDescent="0.2"/>
  <cols>
    <col min="1" max="1" width="7.85546875" style="35" customWidth="1"/>
    <col min="2" max="2" width="74.28515625" style="35" customWidth="1"/>
    <col min="3" max="3" width="10.42578125" style="35" customWidth="1"/>
    <col min="4" max="4" width="19.42578125" style="114" customWidth="1"/>
    <col min="5" max="5" width="15.28515625" style="9" bestFit="1" customWidth="1"/>
    <col min="6" max="6" width="20.140625" style="75" customWidth="1"/>
    <col min="7" max="7" width="11.42578125" style="35" customWidth="1"/>
    <col min="8" max="236" width="11.42578125" style="35" hidden="1"/>
    <col min="237" max="237" width="1.5703125" style="35" hidden="1"/>
    <col min="238" max="238" width="11" style="35" hidden="1"/>
    <col min="239" max="239" width="9.42578125" style="35" hidden="1"/>
    <col min="240" max="242" width="5.5703125" style="35" hidden="1"/>
    <col min="243" max="243" width="8.85546875" style="35" hidden="1"/>
    <col min="244" max="244" width="4.7109375" style="35" hidden="1"/>
    <col min="245" max="245" width="10.42578125" style="35" hidden="1"/>
    <col min="246" max="246" width="11.85546875" style="35" hidden="1"/>
    <col min="247" max="247" width="16.28515625" style="35" hidden="1"/>
    <col min="248" max="248" width="19.42578125" style="35" hidden="1"/>
    <col min="249" max="249" width="16.85546875" style="35" hidden="1"/>
    <col min="250" max="250" width="20.85546875" style="35" hidden="1"/>
    <col min="251" max="251" width="14.85546875" style="35" hidden="1"/>
    <col min="252" max="252" width="20" style="35" hidden="1"/>
    <col min="253" max="253" width="20.42578125" style="35" hidden="1"/>
    <col min="254" max="254" width="22" style="35" hidden="1"/>
    <col min="255" max="492" width="11.42578125" style="35" hidden="1"/>
    <col min="493" max="493" width="1.5703125" style="35" hidden="1"/>
    <col min="494" max="494" width="11" style="35" hidden="1"/>
    <col min="495" max="495" width="9.42578125" style="35" hidden="1"/>
    <col min="496" max="498" width="5.5703125" style="35" hidden="1"/>
    <col min="499" max="499" width="8.85546875" style="35" hidden="1"/>
    <col min="500" max="500" width="4.7109375" style="35" hidden="1"/>
    <col min="501" max="501" width="10.42578125" style="35" hidden="1"/>
    <col min="502" max="502" width="11.85546875" style="35" hidden="1"/>
    <col min="503" max="503" width="16.28515625" style="35" hidden="1"/>
    <col min="504" max="504" width="19.42578125" style="35" hidden="1"/>
    <col min="505" max="505" width="16.85546875" style="35" hidden="1"/>
    <col min="506" max="506" width="20.85546875" style="35" hidden="1"/>
    <col min="507" max="507" width="14.85546875" style="35" hidden="1"/>
    <col min="508" max="508" width="20" style="35" hidden="1"/>
    <col min="509" max="509" width="20.42578125" style="35" hidden="1"/>
    <col min="510" max="510" width="22" style="35" hidden="1"/>
    <col min="511" max="748" width="11.42578125" style="35" hidden="1"/>
    <col min="749" max="749" width="1.5703125" style="35" hidden="1"/>
    <col min="750" max="750" width="11" style="35" hidden="1"/>
    <col min="751" max="751" width="9.42578125" style="35" hidden="1"/>
    <col min="752" max="754" width="5.5703125" style="35" hidden="1"/>
    <col min="755" max="755" width="8.85546875" style="35" hidden="1"/>
    <col min="756" max="756" width="4.7109375" style="35" hidden="1"/>
    <col min="757" max="757" width="10.42578125" style="35" hidden="1"/>
    <col min="758" max="758" width="11.85546875" style="35" hidden="1"/>
    <col min="759" max="759" width="16.28515625" style="35" hidden="1"/>
    <col min="760" max="760" width="19.42578125" style="35" hidden="1"/>
    <col min="761" max="761" width="16.85546875" style="35" hidden="1"/>
    <col min="762" max="762" width="20.85546875" style="35" hidden="1"/>
    <col min="763" max="763" width="14.85546875" style="35" hidden="1"/>
    <col min="764" max="764" width="20" style="35" hidden="1"/>
    <col min="765" max="765" width="20.42578125" style="35" hidden="1"/>
    <col min="766" max="766" width="22" style="35" hidden="1"/>
    <col min="767" max="1004" width="11.42578125" style="35" hidden="1"/>
    <col min="1005" max="1005" width="1.5703125" style="35" hidden="1"/>
    <col min="1006" max="1006" width="11" style="35" hidden="1"/>
    <col min="1007" max="1007" width="9.42578125" style="35" hidden="1"/>
    <col min="1008" max="1010" width="5.5703125" style="35" hidden="1"/>
    <col min="1011" max="1011" width="8.85546875" style="35" hidden="1"/>
    <col min="1012" max="1012" width="4.7109375" style="35" hidden="1"/>
    <col min="1013" max="1013" width="10.42578125" style="35" hidden="1"/>
    <col min="1014" max="1014" width="11.85546875" style="35" hidden="1"/>
    <col min="1015" max="1015" width="16.28515625" style="35" hidden="1"/>
    <col min="1016" max="1016" width="19.42578125" style="35" hidden="1"/>
    <col min="1017" max="1017" width="16.85546875" style="35" hidden="1"/>
    <col min="1018" max="1018" width="20.85546875" style="35" hidden="1"/>
    <col min="1019" max="1019" width="14.85546875" style="35" hidden="1"/>
    <col min="1020" max="1020" width="20" style="35" hidden="1"/>
    <col min="1021" max="1021" width="20.42578125" style="35" hidden="1"/>
    <col min="1022" max="1022" width="22" style="35" hidden="1"/>
    <col min="1023" max="1260" width="11.42578125" style="35" hidden="1"/>
    <col min="1261" max="1261" width="1.5703125" style="35" hidden="1"/>
    <col min="1262" max="1262" width="11" style="35" hidden="1"/>
    <col min="1263" max="1263" width="9.42578125" style="35" hidden="1"/>
    <col min="1264" max="1266" width="5.5703125" style="35" hidden="1"/>
    <col min="1267" max="1267" width="8.85546875" style="35" hidden="1"/>
    <col min="1268" max="1268" width="4.7109375" style="35" hidden="1"/>
    <col min="1269" max="1269" width="10.42578125" style="35" hidden="1"/>
    <col min="1270" max="1270" width="11.85546875" style="35" hidden="1"/>
    <col min="1271" max="1271" width="16.28515625" style="35" hidden="1"/>
    <col min="1272" max="1272" width="19.42578125" style="35" hidden="1"/>
    <col min="1273" max="1273" width="16.85546875" style="35" hidden="1"/>
    <col min="1274" max="1274" width="20.85546875" style="35" hidden="1"/>
    <col min="1275" max="1275" width="14.85546875" style="35" hidden="1"/>
    <col min="1276" max="1276" width="20" style="35" hidden="1"/>
    <col min="1277" max="1277" width="20.42578125" style="35" hidden="1"/>
    <col min="1278" max="1278" width="22" style="35" hidden="1"/>
    <col min="1279" max="1516" width="11.42578125" style="35" hidden="1"/>
    <col min="1517" max="1517" width="1.5703125" style="35" hidden="1"/>
    <col min="1518" max="1518" width="11" style="35" hidden="1"/>
    <col min="1519" max="1519" width="9.42578125" style="35" hidden="1"/>
    <col min="1520" max="1522" width="5.5703125" style="35" hidden="1"/>
    <col min="1523" max="1523" width="8.85546875" style="35" hidden="1"/>
    <col min="1524" max="1524" width="4.7109375" style="35" hidden="1"/>
    <col min="1525" max="1525" width="10.42578125" style="35" hidden="1"/>
    <col min="1526" max="1526" width="11.85546875" style="35" hidden="1"/>
    <col min="1527" max="1527" width="16.28515625" style="35" hidden="1"/>
    <col min="1528" max="1528" width="19.42578125" style="35" hidden="1"/>
    <col min="1529" max="1529" width="16.85546875" style="35" hidden="1"/>
    <col min="1530" max="1530" width="20.85546875" style="35" hidden="1"/>
    <col min="1531" max="1531" width="14.85546875" style="35" hidden="1"/>
    <col min="1532" max="1532" width="20" style="35" hidden="1"/>
    <col min="1533" max="1533" width="20.42578125" style="35" hidden="1"/>
    <col min="1534" max="1534" width="22" style="35" hidden="1"/>
    <col min="1535" max="1772" width="11.42578125" style="35" hidden="1"/>
    <col min="1773" max="1773" width="1.5703125" style="35" hidden="1"/>
    <col min="1774" max="1774" width="11" style="35" hidden="1"/>
    <col min="1775" max="1775" width="9.42578125" style="35" hidden="1"/>
    <col min="1776" max="1778" width="5.5703125" style="35" hidden="1"/>
    <col min="1779" max="1779" width="8.85546875" style="35" hidden="1"/>
    <col min="1780" max="1780" width="4.7109375" style="35" hidden="1"/>
    <col min="1781" max="1781" width="10.42578125" style="35" hidden="1"/>
    <col min="1782" max="1782" width="11.85546875" style="35" hidden="1"/>
    <col min="1783" max="1783" width="16.28515625" style="35" hidden="1"/>
    <col min="1784" max="1784" width="19.42578125" style="35" hidden="1"/>
    <col min="1785" max="1785" width="16.85546875" style="35" hidden="1"/>
    <col min="1786" max="1786" width="20.85546875" style="35" hidden="1"/>
    <col min="1787" max="1787" width="14.85546875" style="35" hidden="1"/>
    <col min="1788" max="1788" width="20" style="35" hidden="1"/>
    <col min="1789" max="1789" width="20.42578125" style="35" hidden="1"/>
    <col min="1790" max="1790" width="22" style="35" hidden="1"/>
    <col min="1791" max="2028" width="11.42578125" style="35" hidden="1"/>
    <col min="2029" max="2029" width="1.5703125" style="35" hidden="1"/>
    <col min="2030" max="2030" width="11" style="35" hidden="1"/>
    <col min="2031" max="2031" width="9.42578125" style="35" hidden="1"/>
    <col min="2032" max="2034" width="5.5703125" style="35" hidden="1"/>
    <col min="2035" max="2035" width="8.85546875" style="35" hidden="1"/>
    <col min="2036" max="2036" width="4.7109375" style="35" hidden="1"/>
    <col min="2037" max="2037" width="10.42578125" style="35" hidden="1"/>
    <col min="2038" max="2038" width="11.85546875" style="35" hidden="1"/>
    <col min="2039" max="2039" width="16.28515625" style="35" hidden="1"/>
    <col min="2040" max="2040" width="19.42578125" style="35" hidden="1"/>
    <col min="2041" max="2041" width="16.85546875" style="35" hidden="1"/>
    <col min="2042" max="2042" width="20.85546875" style="35" hidden="1"/>
    <col min="2043" max="2043" width="14.85546875" style="35" hidden="1"/>
    <col min="2044" max="2044" width="20" style="35" hidden="1"/>
    <col min="2045" max="2045" width="20.42578125" style="35" hidden="1"/>
    <col min="2046" max="2046" width="22" style="35" hidden="1"/>
    <col min="2047" max="2284" width="11.42578125" style="35" hidden="1"/>
    <col min="2285" max="2285" width="1.5703125" style="35" hidden="1"/>
    <col min="2286" max="2286" width="11" style="35" hidden="1"/>
    <col min="2287" max="2287" width="9.42578125" style="35" hidden="1"/>
    <col min="2288" max="2290" width="5.5703125" style="35" hidden="1"/>
    <col min="2291" max="2291" width="8.85546875" style="35" hidden="1"/>
    <col min="2292" max="2292" width="4.7109375" style="35" hidden="1"/>
    <col min="2293" max="2293" width="10.42578125" style="35" hidden="1"/>
    <col min="2294" max="2294" width="11.85546875" style="35" hidden="1"/>
    <col min="2295" max="2295" width="16.28515625" style="35" hidden="1"/>
    <col min="2296" max="2296" width="19.42578125" style="35" hidden="1"/>
    <col min="2297" max="2297" width="16.85546875" style="35" hidden="1"/>
    <col min="2298" max="2298" width="20.85546875" style="35" hidden="1"/>
    <col min="2299" max="2299" width="14.85546875" style="35" hidden="1"/>
    <col min="2300" max="2300" width="20" style="35" hidden="1"/>
    <col min="2301" max="2301" width="20.42578125" style="35" hidden="1"/>
    <col min="2302" max="2302" width="22" style="35" hidden="1"/>
    <col min="2303" max="2540" width="11.42578125" style="35" hidden="1"/>
    <col min="2541" max="2541" width="1.5703125" style="35" hidden="1"/>
    <col min="2542" max="2542" width="11" style="35" hidden="1"/>
    <col min="2543" max="2543" width="9.42578125" style="35" hidden="1"/>
    <col min="2544" max="2546" width="5.5703125" style="35" hidden="1"/>
    <col min="2547" max="2547" width="8.85546875" style="35" hidden="1"/>
    <col min="2548" max="2548" width="4.7109375" style="35" hidden="1"/>
    <col min="2549" max="2549" width="10.42578125" style="35" hidden="1"/>
    <col min="2550" max="2550" width="11.85546875" style="35" hidden="1"/>
    <col min="2551" max="2551" width="16.28515625" style="35" hidden="1"/>
    <col min="2552" max="2552" width="19.42578125" style="35" hidden="1"/>
    <col min="2553" max="2553" width="16.85546875" style="35" hidden="1"/>
    <col min="2554" max="2554" width="20.85546875" style="35" hidden="1"/>
    <col min="2555" max="2555" width="14.85546875" style="35" hidden="1"/>
    <col min="2556" max="2556" width="20" style="35" hidden="1"/>
    <col min="2557" max="2557" width="20.42578125" style="35" hidden="1"/>
    <col min="2558" max="2558" width="22" style="35" hidden="1"/>
    <col min="2559" max="2796" width="11.42578125" style="35" hidden="1"/>
    <col min="2797" max="2797" width="1.5703125" style="35" hidden="1"/>
    <col min="2798" max="2798" width="11" style="35" hidden="1"/>
    <col min="2799" max="2799" width="9.42578125" style="35" hidden="1"/>
    <col min="2800" max="2802" width="5.5703125" style="35" hidden="1"/>
    <col min="2803" max="2803" width="8.85546875" style="35" hidden="1"/>
    <col min="2804" max="2804" width="4.7109375" style="35" hidden="1"/>
    <col min="2805" max="2805" width="10.42578125" style="35" hidden="1"/>
    <col min="2806" max="2806" width="11.85546875" style="35" hidden="1"/>
    <col min="2807" max="2807" width="16.28515625" style="35" hidden="1"/>
    <col min="2808" max="2808" width="19.42578125" style="35" hidden="1"/>
    <col min="2809" max="2809" width="16.85546875" style="35" hidden="1"/>
    <col min="2810" max="2810" width="20.85546875" style="35" hidden="1"/>
    <col min="2811" max="2811" width="14.85546875" style="35" hidden="1"/>
    <col min="2812" max="2812" width="20" style="35" hidden="1"/>
    <col min="2813" max="2813" width="20.42578125" style="35" hidden="1"/>
    <col min="2814" max="2814" width="22" style="35" hidden="1"/>
    <col min="2815" max="3052" width="11.42578125" style="35" hidden="1"/>
    <col min="3053" max="3053" width="1.5703125" style="35" hidden="1"/>
    <col min="3054" max="3054" width="11" style="35" hidden="1"/>
    <col min="3055" max="3055" width="9.42578125" style="35" hidden="1"/>
    <col min="3056" max="3058" width="5.5703125" style="35" hidden="1"/>
    <col min="3059" max="3059" width="8.85546875" style="35" hidden="1"/>
    <col min="3060" max="3060" width="4.7109375" style="35" hidden="1"/>
    <col min="3061" max="3061" width="10.42578125" style="35" hidden="1"/>
    <col min="3062" max="3062" width="11.85546875" style="35" hidden="1"/>
    <col min="3063" max="3063" width="16.28515625" style="35" hidden="1"/>
    <col min="3064" max="3064" width="19.42578125" style="35" hidden="1"/>
    <col min="3065" max="3065" width="16.85546875" style="35" hidden="1"/>
    <col min="3066" max="3066" width="20.85546875" style="35" hidden="1"/>
    <col min="3067" max="3067" width="14.85546875" style="35" hidden="1"/>
    <col min="3068" max="3068" width="20" style="35" hidden="1"/>
    <col min="3069" max="3069" width="20.42578125" style="35" hidden="1"/>
    <col min="3070" max="3070" width="22" style="35" hidden="1"/>
    <col min="3071" max="3308" width="11.42578125" style="35" hidden="1"/>
    <col min="3309" max="3309" width="1.5703125" style="35" hidden="1"/>
    <col min="3310" max="3310" width="11" style="35" hidden="1"/>
    <col min="3311" max="3311" width="9.42578125" style="35" hidden="1"/>
    <col min="3312" max="3314" width="5.5703125" style="35" hidden="1"/>
    <col min="3315" max="3315" width="8.85546875" style="35" hidden="1"/>
    <col min="3316" max="3316" width="4.7109375" style="35" hidden="1"/>
    <col min="3317" max="3317" width="10.42578125" style="35" hidden="1"/>
    <col min="3318" max="3318" width="11.85546875" style="35" hidden="1"/>
    <col min="3319" max="3319" width="16.28515625" style="35" hidden="1"/>
    <col min="3320" max="3320" width="19.42578125" style="35" hidden="1"/>
    <col min="3321" max="3321" width="16.85546875" style="35" hidden="1"/>
    <col min="3322" max="3322" width="20.85546875" style="35" hidden="1"/>
    <col min="3323" max="3323" width="14.85546875" style="35" hidden="1"/>
    <col min="3324" max="3324" width="20" style="35" hidden="1"/>
    <col min="3325" max="3325" width="20.42578125" style="35" hidden="1"/>
    <col min="3326" max="3326" width="22" style="35" hidden="1"/>
    <col min="3327" max="3564" width="11.42578125" style="35" hidden="1"/>
    <col min="3565" max="3565" width="1.5703125" style="35" hidden="1"/>
    <col min="3566" max="3566" width="11" style="35" hidden="1"/>
    <col min="3567" max="3567" width="9.42578125" style="35" hidden="1"/>
    <col min="3568" max="3570" width="5.5703125" style="35" hidden="1"/>
    <col min="3571" max="3571" width="8.85546875" style="35" hidden="1"/>
    <col min="3572" max="3572" width="4.7109375" style="35" hidden="1"/>
    <col min="3573" max="3573" width="10.42578125" style="35" hidden="1"/>
    <col min="3574" max="3574" width="11.85546875" style="35" hidden="1"/>
    <col min="3575" max="3575" width="16.28515625" style="35" hidden="1"/>
    <col min="3576" max="3576" width="19.42578125" style="35" hidden="1"/>
    <col min="3577" max="3577" width="16.85546875" style="35" hidden="1"/>
    <col min="3578" max="3578" width="20.85546875" style="35" hidden="1"/>
    <col min="3579" max="3579" width="14.85546875" style="35" hidden="1"/>
    <col min="3580" max="3580" width="20" style="35" hidden="1"/>
    <col min="3581" max="3581" width="20.42578125" style="35" hidden="1"/>
    <col min="3582" max="3582" width="22" style="35" hidden="1"/>
    <col min="3583" max="3820" width="11.42578125" style="35" hidden="1"/>
    <col min="3821" max="3821" width="1.5703125" style="35" hidden="1"/>
    <col min="3822" max="3822" width="11" style="35" hidden="1"/>
    <col min="3823" max="3823" width="9.42578125" style="35" hidden="1"/>
    <col min="3824" max="3826" width="5.5703125" style="35" hidden="1"/>
    <col min="3827" max="3827" width="8.85546875" style="35" hidden="1"/>
    <col min="3828" max="3828" width="4.7109375" style="35" hidden="1"/>
    <col min="3829" max="3829" width="10.42578125" style="35" hidden="1"/>
    <col min="3830" max="3830" width="11.85546875" style="35" hidden="1"/>
    <col min="3831" max="3831" width="16.28515625" style="35" hidden="1"/>
    <col min="3832" max="3832" width="19.42578125" style="35" hidden="1"/>
    <col min="3833" max="3833" width="16.85546875" style="35" hidden="1"/>
    <col min="3834" max="3834" width="20.85546875" style="35" hidden="1"/>
    <col min="3835" max="3835" width="14.85546875" style="35" hidden="1"/>
    <col min="3836" max="3836" width="20" style="35" hidden="1"/>
    <col min="3837" max="3837" width="20.42578125" style="35" hidden="1"/>
    <col min="3838" max="3838" width="22" style="35" hidden="1"/>
    <col min="3839" max="4076" width="11.42578125" style="35" hidden="1"/>
    <col min="4077" max="4077" width="1.5703125" style="35" hidden="1"/>
    <col min="4078" max="4078" width="11" style="35" hidden="1"/>
    <col min="4079" max="4079" width="9.42578125" style="35" hidden="1"/>
    <col min="4080" max="4082" width="5.5703125" style="35" hidden="1"/>
    <col min="4083" max="4083" width="8.85546875" style="35" hidden="1"/>
    <col min="4084" max="4084" width="4.7109375" style="35" hidden="1"/>
    <col min="4085" max="4085" width="10.42578125" style="35" hidden="1"/>
    <col min="4086" max="4086" width="11.85546875" style="35" hidden="1"/>
    <col min="4087" max="4087" width="16.28515625" style="35" hidden="1"/>
    <col min="4088" max="4088" width="19.42578125" style="35" hidden="1"/>
    <col min="4089" max="4089" width="16.85546875" style="35" hidden="1"/>
    <col min="4090" max="4090" width="20.85546875" style="35" hidden="1"/>
    <col min="4091" max="4091" width="14.85546875" style="35" hidden="1"/>
    <col min="4092" max="4092" width="20" style="35" hidden="1"/>
    <col min="4093" max="4093" width="20.42578125" style="35" hidden="1"/>
    <col min="4094" max="4094" width="22" style="35" hidden="1"/>
    <col min="4095" max="4332" width="11.42578125" style="35" hidden="1"/>
    <col min="4333" max="4333" width="1.5703125" style="35" hidden="1"/>
    <col min="4334" max="4334" width="11" style="35" hidden="1"/>
    <col min="4335" max="4335" width="9.42578125" style="35" hidden="1"/>
    <col min="4336" max="4338" width="5.5703125" style="35" hidden="1"/>
    <col min="4339" max="4339" width="8.85546875" style="35" hidden="1"/>
    <col min="4340" max="4340" width="4.7109375" style="35" hidden="1"/>
    <col min="4341" max="4341" width="10.42578125" style="35" hidden="1"/>
    <col min="4342" max="4342" width="11.85546875" style="35" hidden="1"/>
    <col min="4343" max="4343" width="16.28515625" style="35" hidden="1"/>
    <col min="4344" max="4344" width="19.42578125" style="35" hidden="1"/>
    <col min="4345" max="4345" width="16.85546875" style="35" hidden="1"/>
    <col min="4346" max="4346" width="20.85546875" style="35" hidden="1"/>
    <col min="4347" max="4347" width="14.85546875" style="35" hidden="1"/>
    <col min="4348" max="4348" width="20" style="35" hidden="1"/>
    <col min="4349" max="4349" width="20.42578125" style="35" hidden="1"/>
    <col min="4350" max="4350" width="22" style="35" hidden="1"/>
    <col min="4351" max="4588" width="11.42578125" style="35" hidden="1"/>
    <col min="4589" max="4589" width="1.5703125" style="35" hidden="1"/>
    <col min="4590" max="4590" width="11" style="35" hidden="1"/>
    <col min="4591" max="4591" width="9.42578125" style="35" hidden="1"/>
    <col min="4592" max="4594" width="5.5703125" style="35" hidden="1"/>
    <col min="4595" max="4595" width="8.85546875" style="35" hidden="1"/>
    <col min="4596" max="4596" width="4.7109375" style="35" hidden="1"/>
    <col min="4597" max="4597" width="10.42578125" style="35" hidden="1"/>
    <col min="4598" max="4598" width="11.85546875" style="35" hidden="1"/>
    <col min="4599" max="4599" width="16.28515625" style="35" hidden="1"/>
    <col min="4600" max="4600" width="19.42578125" style="35" hidden="1"/>
    <col min="4601" max="4601" width="16.85546875" style="35" hidden="1"/>
    <col min="4602" max="4602" width="20.85546875" style="35" hidden="1"/>
    <col min="4603" max="4603" width="14.85546875" style="35" hidden="1"/>
    <col min="4604" max="4604" width="20" style="35" hidden="1"/>
    <col min="4605" max="4605" width="20.42578125" style="35" hidden="1"/>
    <col min="4606" max="4606" width="22" style="35" hidden="1"/>
    <col min="4607" max="4844" width="11.42578125" style="35" hidden="1"/>
    <col min="4845" max="4845" width="1.5703125" style="35" hidden="1"/>
    <col min="4846" max="4846" width="11" style="35" hidden="1"/>
    <col min="4847" max="4847" width="9.42578125" style="35" hidden="1"/>
    <col min="4848" max="4850" width="5.5703125" style="35" hidden="1"/>
    <col min="4851" max="4851" width="8.85546875" style="35" hidden="1"/>
    <col min="4852" max="4852" width="4.7109375" style="35" hidden="1"/>
    <col min="4853" max="4853" width="10.42578125" style="35" hidden="1"/>
    <col min="4854" max="4854" width="11.85546875" style="35" hidden="1"/>
    <col min="4855" max="4855" width="16.28515625" style="35" hidden="1"/>
    <col min="4856" max="4856" width="19.42578125" style="35" hidden="1"/>
    <col min="4857" max="4857" width="16.85546875" style="35" hidden="1"/>
    <col min="4858" max="4858" width="20.85546875" style="35" hidden="1"/>
    <col min="4859" max="4859" width="14.85546875" style="35" hidden="1"/>
    <col min="4860" max="4860" width="20" style="35" hidden="1"/>
    <col min="4861" max="4861" width="20.42578125" style="35" hidden="1"/>
    <col min="4862" max="4862" width="22" style="35" hidden="1"/>
    <col min="4863" max="5100" width="11.42578125" style="35" hidden="1"/>
    <col min="5101" max="5101" width="1.5703125" style="35" hidden="1"/>
    <col min="5102" max="5102" width="11" style="35" hidden="1"/>
    <col min="5103" max="5103" width="9.42578125" style="35" hidden="1"/>
    <col min="5104" max="5106" width="5.5703125" style="35" hidden="1"/>
    <col min="5107" max="5107" width="8.85546875" style="35" hidden="1"/>
    <col min="5108" max="5108" width="4.7109375" style="35" hidden="1"/>
    <col min="5109" max="5109" width="10.42578125" style="35" hidden="1"/>
    <col min="5110" max="5110" width="11.85546875" style="35" hidden="1"/>
    <col min="5111" max="5111" width="16.28515625" style="35" hidden="1"/>
    <col min="5112" max="5112" width="19.42578125" style="35" hidden="1"/>
    <col min="5113" max="5113" width="16.85546875" style="35" hidden="1"/>
    <col min="5114" max="5114" width="20.85546875" style="35" hidden="1"/>
    <col min="5115" max="5115" width="14.85546875" style="35" hidden="1"/>
    <col min="5116" max="5116" width="20" style="35" hidden="1"/>
    <col min="5117" max="5117" width="20.42578125" style="35" hidden="1"/>
    <col min="5118" max="5118" width="22" style="35" hidden="1"/>
    <col min="5119" max="5356" width="11.42578125" style="35" hidden="1"/>
    <col min="5357" max="5357" width="1.5703125" style="35" hidden="1"/>
    <col min="5358" max="5358" width="11" style="35" hidden="1"/>
    <col min="5359" max="5359" width="9.42578125" style="35" hidden="1"/>
    <col min="5360" max="5362" width="5.5703125" style="35" hidden="1"/>
    <col min="5363" max="5363" width="8.85546875" style="35" hidden="1"/>
    <col min="5364" max="5364" width="4.7109375" style="35" hidden="1"/>
    <col min="5365" max="5365" width="10.42578125" style="35" hidden="1"/>
    <col min="5366" max="5366" width="11.85546875" style="35" hidden="1"/>
    <col min="5367" max="5367" width="16.28515625" style="35" hidden="1"/>
    <col min="5368" max="5368" width="19.42578125" style="35" hidden="1"/>
    <col min="5369" max="5369" width="16.85546875" style="35" hidden="1"/>
    <col min="5370" max="5370" width="20.85546875" style="35" hidden="1"/>
    <col min="5371" max="5371" width="14.85546875" style="35" hidden="1"/>
    <col min="5372" max="5372" width="20" style="35" hidden="1"/>
    <col min="5373" max="5373" width="20.42578125" style="35" hidden="1"/>
    <col min="5374" max="5374" width="22" style="35" hidden="1"/>
    <col min="5375" max="5612" width="11.42578125" style="35" hidden="1"/>
    <col min="5613" max="5613" width="1.5703125" style="35" hidden="1"/>
    <col min="5614" max="5614" width="11" style="35" hidden="1"/>
    <col min="5615" max="5615" width="9.42578125" style="35" hidden="1"/>
    <col min="5616" max="5618" width="5.5703125" style="35" hidden="1"/>
    <col min="5619" max="5619" width="8.85546875" style="35" hidden="1"/>
    <col min="5620" max="5620" width="4.7109375" style="35" hidden="1"/>
    <col min="5621" max="5621" width="10.42578125" style="35" hidden="1"/>
    <col min="5622" max="5622" width="11.85546875" style="35" hidden="1"/>
    <col min="5623" max="5623" width="16.28515625" style="35" hidden="1"/>
    <col min="5624" max="5624" width="19.42578125" style="35" hidden="1"/>
    <col min="5625" max="5625" width="16.85546875" style="35" hidden="1"/>
    <col min="5626" max="5626" width="20.85546875" style="35" hidden="1"/>
    <col min="5627" max="5627" width="14.85546875" style="35" hidden="1"/>
    <col min="5628" max="5628" width="20" style="35" hidden="1"/>
    <col min="5629" max="5629" width="20.42578125" style="35" hidden="1"/>
    <col min="5630" max="5630" width="22" style="35" hidden="1"/>
    <col min="5631" max="5868" width="11.42578125" style="35" hidden="1"/>
    <col min="5869" max="5869" width="1.5703125" style="35" hidden="1"/>
    <col min="5870" max="5870" width="11" style="35" hidden="1"/>
    <col min="5871" max="5871" width="9.42578125" style="35" hidden="1"/>
    <col min="5872" max="5874" width="5.5703125" style="35" hidden="1"/>
    <col min="5875" max="5875" width="8.85546875" style="35" hidden="1"/>
    <col min="5876" max="5876" width="4.7109375" style="35" hidden="1"/>
    <col min="5877" max="5877" width="10.42578125" style="35" hidden="1"/>
    <col min="5878" max="5878" width="11.85546875" style="35" hidden="1"/>
    <col min="5879" max="5879" width="16.28515625" style="35" hidden="1"/>
    <col min="5880" max="5880" width="19.42578125" style="35" hidden="1"/>
    <col min="5881" max="5881" width="16.85546875" style="35" hidden="1"/>
    <col min="5882" max="5882" width="20.85546875" style="35" hidden="1"/>
    <col min="5883" max="5883" width="14.85546875" style="35" hidden="1"/>
    <col min="5884" max="5884" width="20" style="35" hidden="1"/>
    <col min="5885" max="5885" width="20.42578125" style="35" hidden="1"/>
    <col min="5886" max="5886" width="22" style="35" hidden="1"/>
    <col min="5887" max="6124" width="11.42578125" style="35" hidden="1"/>
    <col min="6125" max="6125" width="1.5703125" style="35" hidden="1"/>
    <col min="6126" max="6126" width="11" style="35" hidden="1"/>
    <col min="6127" max="6127" width="9.42578125" style="35" hidden="1"/>
    <col min="6128" max="6130" width="5.5703125" style="35" hidden="1"/>
    <col min="6131" max="6131" width="8.85546875" style="35" hidden="1"/>
    <col min="6132" max="6132" width="4.7109375" style="35" hidden="1"/>
    <col min="6133" max="6133" width="10.42578125" style="35" hidden="1"/>
    <col min="6134" max="6134" width="11.85546875" style="35" hidden="1"/>
    <col min="6135" max="6135" width="16.28515625" style="35" hidden="1"/>
    <col min="6136" max="6136" width="19.42578125" style="35" hidden="1"/>
    <col min="6137" max="6137" width="16.85546875" style="35" hidden="1"/>
    <col min="6138" max="6138" width="20.85546875" style="35" hidden="1"/>
    <col min="6139" max="6139" width="14.85546875" style="35" hidden="1"/>
    <col min="6140" max="6140" width="20" style="35" hidden="1"/>
    <col min="6141" max="6141" width="20.42578125" style="35" hidden="1"/>
    <col min="6142" max="6142" width="22" style="35" hidden="1"/>
    <col min="6143" max="6380" width="11.42578125" style="35" hidden="1"/>
    <col min="6381" max="6381" width="1.5703125" style="35" hidden="1"/>
    <col min="6382" max="6382" width="11" style="35" hidden="1"/>
    <col min="6383" max="6383" width="9.42578125" style="35" hidden="1"/>
    <col min="6384" max="6386" width="5.5703125" style="35" hidden="1"/>
    <col min="6387" max="6387" width="8.85546875" style="35" hidden="1"/>
    <col min="6388" max="6388" width="4.7109375" style="35" hidden="1"/>
    <col min="6389" max="6389" width="10.42578125" style="35" hidden="1"/>
    <col min="6390" max="6390" width="11.85546875" style="35" hidden="1"/>
    <col min="6391" max="6391" width="16.28515625" style="35" hidden="1"/>
    <col min="6392" max="6392" width="19.42578125" style="35" hidden="1"/>
    <col min="6393" max="6393" width="16.85546875" style="35" hidden="1"/>
    <col min="6394" max="6394" width="20.85546875" style="35" hidden="1"/>
    <col min="6395" max="6395" width="14.85546875" style="35" hidden="1"/>
    <col min="6396" max="6396" width="20" style="35" hidden="1"/>
    <col min="6397" max="6397" width="20.42578125" style="35" hidden="1"/>
    <col min="6398" max="6398" width="22" style="35" hidden="1"/>
    <col min="6399" max="6636" width="11.42578125" style="35" hidden="1"/>
    <col min="6637" max="6637" width="1.5703125" style="35" hidden="1"/>
    <col min="6638" max="6638" width="11" style="35" hidden="1"/>
    <col min="6639" max="6639" width="9.42578125" style="35" hidden="1"/>
    <col min="6640" max="6642" width="5.5703125" style="35" hidden="1"/>
    <col min="6643" max="6643" width="8.85546875" style="35" hidden="1"/>
    <col min="6644" max="6644" width="4.7109375" style="35" hidden="1"/>
    <col min="6645" max="6645" width="10.42578125" style="35" hidden="1"/>
    <col min="6646" max="6646" width="11.85546875" style="35" hidden="1"/>
    <col min="6647" max="6647" width="16.28515625" style="35" hidden="1"/>
    <col min="6648" max="6648" width="19.42578125" style="35" hidden="1"/>
    <col min="6649" max="6649" width="16.85546875" style="35" hidden="1"/>
    <col min="6650" max="6650" width="20.85546875" style="35" hidden="1"/>
    <col min="6651" max="6651" width="14.85546875" style="35" hidden="1"/>
    <col min="6652" max="6652" width="20" style="35" hidden="1"/>
    <col min="6653" max="6653" width="20.42578125" style="35" hidden="1"/>
    <col min="6654" max="6654" width="22" style="35" hidden="1"/>
    <col min="6655" max="6892" width="11.42578125" style="35" hidden="1"/>
    <col min="6893" max="6893" width="1.5703125" style="35" hidden="1"/>
    <col min="6894" max="6894" width="11" style="35" hidden="1"/>
    <col min="6895" max="6895" width="9.42578125" style="35" hidden="1"/>
    <col min="6896" max="6898" width="5.5703125" style="35" hidden="1"/>
    <col min="6899" max="6899" width="8.85546875" style="35" hidden="1"/>
    <col min="6900" max="6900" width="4.7109375" style="35" hidden="1"/>
    <col min="6901" max="6901" width="10.42578125" style="35" hidden="1"/>
    <col min="6902" max="6902" width="11.85546875" style="35" hidden="1"/>
    <col min="6903" max="6903" width="16.28515625" style="35" hidden="1"/>
    <col min="6904" max="6904" width="19.42578125" style="35" hidden="1"/>
    <col min="6905" max="6905" width="16.85546875" style="35" hidden="1"/>
    <col min="6906" max="6906" width="20.85546875" style="35" hidden="1"/>
    <col min="6907" max="6907" width="14.85546875" style="35" hidden="1"/>
    <col min="6908" max="6908" width="20" style="35" hidden="1"/>
    <col min="6909" max="6909" width="20.42578125" style="35" hidden="1"/>
    <col min="6910" max="6910" width="22" style="35" hidden="1"/>
    <col min="6911" max="7148" width="11.42578125" style="35" hidden="1"/>
    <col min="7149" max="7149" width="1.5703125" style="35" hidden="1"/>
    <col min="7150" max="7150" width="11" style="35" hidden="1"/>
    <col min="7151" max="7151" width="9.42578125" style="35" hidden="1"/>
    <col min="7152" max="7154" width="5.5703125" style="35" hidden="1"/>
    <col min="7155" max="7155" width="8.85546875" style="35" hidden="1"/>
    <col min="7156" max="7156" width="4.7109375" style="35" hidden="1"/>
    <col min="7157" max="7157" width="10.42578125" style="35" hidden="1"/>
    <col min="7158" max="7158" width="11.85546875" style="35" hidden="1"/>
    <col min="7159" max="7159" width="16.28515625" style="35" hidden="1"/>
    <col min="7160" max="7160" width="19.42578125" style="35" hidden="1"/>
    <col min="7161" max="7161" width="16.85546875" style="35" hidden="1"/>
    <col min="7162" max="7162" width="20.85546875" style="35" hidden="1"/>
    <col min="7163" max="7163" width="14.85546875" style="35" hidden="1"/>
    <col min="7164" max="7164" width="20" style="35" hidden="1"/>
    <col min="7165" max="7165" width="20.42578125" style="35" hidden="1"/>
    <col min="7166" max="7166" width="22" style="35" hidden="1"/>
    <col min="7167" max="7404" width="11.42578125" style="35" hidden="1"/>
    <col min="7405" max="7405" width="1.5703125" style="35" hidden="1"/>
    <col min="7406" max="7406" width="11" style="35" hidden="1"/>
    <col min="7407" max="7407" width="9.42578125" style="35" hidden="1"/>
    <col min="7408" max="7410" width="5.5703125" style="35" hidden="1"/>
    <col min="7411" max="7411" width="8.85546875" style="35" hidden="1"/>
    <col min="7412" max="7412" width="4.7109375" style="35" hidden="1"/>
    <col min="7413" max="7413" width="10.42578125" style="35" hidden="1"/>
    <col min="7414" max="7414" width="11.85546875" style="35" hidden="1"/>
    <col min="7415" max="7415" width="16.28515625" style="35" hidden="1"/>
    <col min="7416" max="7416" width="19.42578125" style="35" hidden="1"/>
    <col min="7417" max="7417" width="16.85546875" style="35" hidden="1"/>
    <col min="7418" max="7418" width="20.85546875" style="35" hidden="1"/>
    <col min="7419" max="7419" width="14.85546875" style="35" hidden="1"/>
    <col min="7420" max="7420" width="20" style="35" hidden="1"/>
    <col min="7421" max="7421" width="20.42578125" style="35" hidden="1"/>
    <col min="7422" max="7422" width="22" style="35" hidden="1"/>
    <col min="7423" max="7660" width="11.42578125" style="35" hidden="1"/>
    <col min="7661" max="7661" width="1.5703125" style="35" hidden="1"/>
    <col min="7662" max="7662" width="11" style="35" hidden="1"/>
    <col min="7663" max="7663" width="9.42578125" style="35" hidden="1"/>
    <col min="7664" max="7666" width="5.5703125" style="35" hidden="1"/>
    <col min="7667" max="7667" width="8.85546875" style="35" hidden="1"/>
    <col min="7668" max="7668" width="4.7109375" style="35" hidden="1"/>
    <col min="7669" max="7669" width="10.42578125" style="35" hidden="1"/>
    <col min="7670" max="7670" width="11.85546875" style="35" hidden="1"/>
    <col min="7671" max="7671" width="16.28515625" style="35" hidden="1"/>
    <col min="7672" max="7672" width="19.42578125" style="35" hidden="1"/>
    <col min="7673" max="7673" width="16.85546875" style="35" hidden="1"/>
    <col min="7674" max="7674" width="20.85546875" style="35" hidden="1"/>
    <col min="7675" max="7675" width="14.85546875" style="35" hidden="1"/>
    <col min="7676" max="7676" width="20" style="35" hidden="1"/>
    <col min="7677" max="7677" width="20.42578125" style="35" hidden="1"/>
    <col min="7678" max="7678" width="22" style="35" hidden="1"/>
    <col min="7679" max="7916" width="11.42578125" style="35" hidden="1"/>
    <col min="7917" max="7917" width="1.5703125" style="35" hidden="1"/>
    <col min="7918" max="7918" width="11" style="35" hidden="1"/>
    <col min="7919" max="7919" width="9.42578125" style="35" hidden="1"/>
    <col min="7920" max="7922" width="5.5703125" style="35" hidden="1"/>
    <col min="7923" max="7923" width="8.85546875" style="35" hidden="1"/>
    <col min="7924" max="7924" width="4.7109375" style="35" hidden="1"/>
    <col min="7925" max="7925" width="10.42578125" style="35" hidden="1"/>
    <col min="7926" max="7926" width="11.85546875" style="35" hidden="1"/>
    <col min="7927" max="7927" width="16.28515625" style="35" hidden="1"/>
    <col min="7928" max="7928" width="19.42578125" style="35" hidden="1"/>
    <col min="7929" max="7929" width="16.85546875" style="35" hidden="1"/>
    <col min="7930" max="7930" width="20.85546875" style="35" hidden="1"/>
    <col min="7931" max="7931" width="14.85546875" style="35" hidden="1"/>
    <col min="7932" max="7932" width="20" style="35" hidden="1"/>
    <col min="7933" max="7933" width="20.42578125" style="35" hidden="1"/>
    <col min="7934" max="7934" width="22" style="35" hidden="1"/>
    <col min="7935" max="8172" width="11.42578125" style="35" hidden="1"/>
    <col min="8173" max="8173" width="1.5703125" style="35" hidden="1"/>
    <col min="8174" max="8174" width="11" style="35" hidden="1"/>
    <col min="8175" max="8175" width="9.42578125" style="35" hidden="1"/>
    <col min="8176" max="8178" width="5.5703125" style="35" hidden="1"/>
    <col min="8179" max="8179" width="8.85546875" style="35" hidden="1"/>
    <col min="8180" max="8180" width="4.7109375" style="35" hidden="1"/>
    <col min="8181" max="8181" width="10.42578125" style="35" hidden="1"/>
    <col min="8182" max="8182" width="11.85546875" style="35" hidden="1"/>
    <col min="8183" max="8183" width="16.28515625" style="35" hidden="1"/>
    <col min="8184" max="8184" width="19.42578125" style="35" hidden="1"/>
    <col min="8185" max="8185" width="16.85546875" style="35" hidden="1"/>
    <col min="8186" max="8186" width="20.85546875" style="35" hidden="1"/>
    <col min="8187" max="8187" width="14.85546875" style="35" hidden="1"/>
    <col min="8188" max="8188" width="20" style="35" hidden="1"/>
    <col min="8189" max="8189" width="20.42578125" style="35" hidden="1"/>
    <col min="8190" max="8190" width="22" style="35" hidden="1"/>
    <col min="8191" max="8428" width="11.42578125" style="35" hidden="1"/>
    <col min="8429" max="8429" width="1.5703125" style="35" hidden="1"/>
    <col min="8430" max="8430" width="11" style="35" hidden="1"/>
    <col min="8431" max="8431" width="9.42578125" style="35" hidden="1"/>
    <col min="8432" max="8434" width="5.5703125" style="35" hidden="1"/>
    <col min="8435" max="8435" width="8.85546875" style="35" hidden="1"/>
    <col min="8436" max="8436" width="4.7109375" style="35" hidden="1"/>
    <col min="8437" max="8437" width="10.42578125" style="35" hidden="1"/>
    <col min="8438" max="8438" width="11.85546875" style="35" hidden="1"/>
    <col min="8439" max="8439" width="16.28515625" style="35" hidden="1"/>
    <col min="8440" max="8440" width="19.42578125" style="35" hidden="1"/>
    <col min="8441" max="8441" width="16.85546875" style="35" hidden="1"/>
    <col min="8442" max="8442" width="20.85546875" style="35" hidden="1"/>
    <col min="8443" max="8443" width="14.85546875" style="35" hidden="1"/>
    <col min="8444" max="8444" width="20" style="35" hidden="1"/>
    <col min="8445" max="8445" width="20.42578125" style="35" hidden="1"/>
    <col min="8446" max="8446" width="22" style="35" hidden="1"/>
    <col min="8447" max="8684" width="11.42578125" style="35" hidden="1"/>
    <col min="8685" max="8685" width="1.5703125" style="35" hidden="1"/>
    <col min="8686" max="8686" width="11" style="35" hidden="1"/>
    <col min="8687" max="8687" width="9.42578125" style="35" hidden="1"/>
    <col min="8688" max="8690" width="5.5703125" style="35" hidden="1"/>
    <col min="8691" max="8691" width="8.85546875" style="35" hidden="1"/>
    <col min="8692" max="8692" width="4.7109375" style="35" hidden="1"/>
    <col min="8693" max="8693" width="10.42578125" style="35" hidden="1"/>
    <col min="8694" max="8694" width="11.85546875" style="35" hidden="1"/>
    <col min="8695" max="8695" width="16.28515625" style="35" hidden="1"/>
    <col min="8696" max="8696" width="19.42578125" style="35" hidden="1"/>
    <col min="8697" max="8697" width="16.85546875" style="35" hidden="1"/>
    <col min="8698" max="8698" width="20.85546875" style="35" hidden="1"/>
    <col min="8699" max="8699" width="14.85546875" style="35" hidden="1"/>
    <col min="8700" max="8700" width="20" style="35" hidden="1"/>
    <col min="8701" max="8701" width="20.42578125" style="35" hidden="1"/>
    <col min="8702" max="8702" width="22" style="35" hidden="1"/>
    <col min="8703" max="8940" width="11.42578125" style="35" hidden="1"/>
    <col min="8941" max="8941" width="1.5703125" style="35" hidden="1"/>
    <col min="8942" max="8942" width="11" style="35" hidden="1"/>
    <col min="8943" max="8943" width="9.42578125" style="35" hidden="1"/>
    <col min="8944" max="8946" width="5.5703125" style="35" hidden="1"/>
    <col min="8947" max="8947" width="8.85546875" style="35" hidden="1"/>
    <col min="8948" max="8948" width="4.7109375" style="35" hidden="1"/>
    <col min="8949" max="8949" width="10.42578125" style="35" hidden="1"/>
    <col min="8950" max="8950" width="11.85546875" style="35" hidden="1"/>
    <col min="8951" max="8951" width="16.28515625" style="35" hidden="1"/>
    <col min="8952" max="8952" width="19.42578125" style="35" hidden="1"/>
    <col min="8953" max="8953" width="16.85546875" style="35" hidden="1"/>
    <col min="8954" max="8954" width="20.85546875" style="35" hidden="1"/>
    <col min="8955" max="8955" width="14.85546875" style="35" hidden="1"/>
    <col min="8956" max="8956" width="20" style="35" hidden="1"/>
    <col min="8957" max="8957" width="20.42578125" style="35" hidden="1"/>
    <col min="8958" max="8958" width="22" style="35" hidden="1"/>
    <col min="8959" max="9196" width="11.42578125" style="35" hidden="1"/>
    <col min="9197" max="9197" width="1.5703125" style="35" hidden="1"/>
    <col min="9198" max="9198" width="11" style="35" hidden="1"/>
    <col min="9199" max="9199" width="9.42578125" style="35" hidden="1"/>
    <col min="9200" max="9202" width="5.5703125" style="35" hidden="1"/>
    <col min="9203" max="9203" width="8.85546875" style="35" hidden="1"/>
    <col min="9204" max="9204" width="4.7109375" style="35" hidden="1"/>
    <col min="9205" max="9205" width="10.42578125" style="35" hidden="1"/>
    <col min="9206" max="9206" width="11.85546875" style="35" hidden="1"/>
    <col min="9207" max="9207" width="16.28515625" style="35" hidden="1"/>
    <col min="9208" max="9208" width="19.42578125" style="35" hidden="1"/>
    <col min="9209" max="9209" width="16.85546875" style="35" hidden="1"/>
    <col min="9210" max="9210" width="20.85546875" style="35" hidden="1"/>
    <col min="9211" max="9211" width="14.85546875" style="35" hidden="1"/>
    <col min="9212" max="9212" width="20" style="35" hidden="1"/>
    <col min="9213" max="9213" width="20.42578125" style="35" hidden="1"/>
    <col min="9214" max="9214" width="22" style="35" hidden="1"/>
    <col min="9215" max="9452" width="11.42578125" style="35" hidden="1"/>
    <col min="9453" max="9453" width="1.5703125" style="35" hidden="1"/>
    <col min="9454" max="9454" width="11" style="35" hidden="1"/>
    <col min="9455" max="9455" width="9.42578125" style="35" hidden="1"/>
    <col min="9456" max="9458" width="5.5703125" style="35" hidden="1"/>
    <col min="9459" max="9459" width="8.85546875" style="35" hidden="1"/>
    <col min="9460" max="9460" width="4.7109375" style="35" hidden="1"/>
    <col min="9461" max="9461" width="10.42578125" style="35" hidden="1"/>
    <col min="9462" max="9462" width="11.85546875" style="35" hidden="1"/>
    <col min="9463" max="9463" width="16.28515625" style="35" hidden="1"/>
    <col min="9464" max="9464" width="19.42578125" style="35" hidden="1"/>
    <col min="9465" max="9465" width="16.85546875" style="35" hidden="1"/>
    <col min="9466" max="9466" width="20.85546875" style="35" hidden="1"/>
    <col min="9467" max="9467" width="14.85546875" style="35" hidden="1"/>
    <col min="9468" max="9468" width="20" style="35" hidden="1"/>
    <col min="9469" max="9469" width="20.42578125" style="35" hidden="1"/>
    <col min="9470" max="9470" width="22" style="35" hidden="1"/>
    <col min="9471" max="9708" width="11.42578125" style="35" hidden="1"/>
    <col min="9709" max="9709" width="1.5703125" style="35" hidden="1"/>
    <col min="9710" max="9710" width="11" style="35" hidden="1"/>
    <col min="9711" max="9711" width="9.42578125" style="35" hidden="1"/>
    <col min="9712" max="9714" width="5.5703125" style="35" hidden="1"/>
    <col min="9715" max="9715" width="8.85546875" style="35" hidden="1"/>
    <col min="9716" max="9716" width="4.7109375" style="35" hidden="1"/>
    <col min="9717" max="9717" width="10.42578125" style="35" hidden="1"/>
    <col min="9718" max="9718" width="11.85546875" style="35" hidden="1"/>
    <col min="9719" max="9719" width="16.28515625" style="35" hidden="1"/>
    <col min="9720" max="9720" width="19.42578125" style="35" hidden="1"/>
    <col min="9721" max="9721" width="16.85546875" style="35" hidden="1"/>
    <col min="9722" max="9722" width="20.85546875" style="35" hidden="1"/>
    <col min="9723" max="9723" width="14.85546875" style="35" hidden="1"/>
    <col min="9724" max="9724" width="20" style="35" hidden="1"/>
    <col min="9725" max="9725" width="20.42578125" style="35" hidden="1"/>
    <col min="9726" max="9726" width="22" style="35" hidden="1"/>
    <col min="9727" max="9964" width="11.42578125" style="35" hidden="1"/>
    <col min="9965" max="9965" width="1.5703125" style="35" hidden="1"/>
    <col min="9966" max="9966" width="11" style="35" hidden="1"/>
    <col min="9967" max="9967" width="9.42578125" style="35" hidden="1"/>
    <col min="9968" max="9970" width="5.5703125" style="35" hidden="1"/>
    <col min="9971" max="9971" width="8.85546875" style="35" hidden="1"/>
    <col min="9972" max="9972" width="4.7109375" style="35" hidden="1"/>
    <col min="9973" max="9973" width="10.42578125" style="35" hidden="1"/>
    <col min="9974" max="9974" width="11.85546875" style="35" hidden="1"/>
    <col min="9975" max="9975" width="16.28515625" style="35" hidden="1"/>
    <col min="9976" max="9976" width="19.42578125" style="35" hidden="1"/>
    <col min="9977" max="9977" width="16.85546875" style="35" hidden="1"/>
    <col min="9978" max="9978" width="20.85546875" style="35" hidden="1"/>
    <col min="9979" max="9979" width="14.85546875" style="35" hidden="1"/>
    <col min="9980" max="9980" width="20" style="35" hidden="1"/>
    <col min="9981" max="9981" width="20.42578125" style="35" hidden="1"/>
    <col min="9982" max="9982" width="22" style="35" hidden="1"/>
    <col min="9983" max="10220" width="11.42578125" style="35" hidden="1"/>
    <col min="10221" max="10221" width="1.5703125" style="35" hidden="1"/>
    <col min="10222" max="10222" width="11" style="35" hidden="1"/>
    <col min="10223" max="10223" width="9.42578125" style="35" hidden="1"/>
    <col min="10224" max="10226" width="5.5703125" style="35" hidden="1"/>
    <col min="10227" max="10227" width="8.85546875" style="35" hidden="1"/>
    <col min="10228" max="10228" width="4.7109375" style="35" hidden="1"/>
    <col min="10229" max="10229" width="10.42578125" style="35" hidden="1"/>
    <col min="10230" max="10230" width="11.85546875" style="35" hidden="1"/>
    <col min="10231" max="10231" width="16.28515625" style="35" hidden="1"/>
    <col min="10232" max="10232" width="19.42578125" style="35" hidden="1"/>
    <col min="10233" max="10233" width="16.85546875" style="35" hidden="1"/>
    <col min="10234" max="10234" width="20.85546875" style="35" hidden="1"/>
    <col min="10235" max="10235" width="14.85546875" style="35" hidden="1"/>
    <col min="10236" max="10236" width="20" style="35" hidden="1"/>
    <col min="10237" max="10237" width="20.42578125" style="35" hidden="1"/>
    <col min="10238" max="10238" width="22" style="35" hidden="1"/>
    <col min="10239" max="10476" width="11.42578125" style="35" hidden="1"/>
    <col min="10477" max="10477" width="1.5703125" style="35" hidden="1"/>
    <col min="10478" max="10478" width="11" style="35" hidden="1"/>
    <col min="10479" max="10479" width="9.42578125" style="35" hidden="1"/>
    <col min="10480" max="10482" width="5.5703125" style="35" hidden="1"/>
    <col min="10483" max="10483" width="8.85546875" style="35" hidden="1"/>
    <col min="10484" max="10484" width="4.7109375" style="35" hidden="1"/>
    <col min="10485" max="10485" width="10.42578125" style="35" hidden="1"/>
    <col min="10486" max="10486" width="11.85546875" style="35" hidden="1"/>
    <col min="10487" max="10487" width="16.28515625" style="35" hidden="1"/>
    <col min="10488" max="10488" width="19.42578125" style="35" hidden="1"/>
    <col min="10489" max="10489" width="16.85546875" style="35" hidden="1"/>
    <col min="10490" max="10490" width="20.85546875" style="35" hidden="1"/>
    <col min="10491" max="10491" width="14.85546875" style="35" hidden="1"/>
    <col min="10492" max="10492" width="20" style="35" hidden="1"/>
    <col min="10493" max="10493" width="20.42578125" style="35" hidden="1"/>
    <col min="10494" max="10494" width="22" style="35" hidden="1"/>
    <col min="10495" max="10732" width="11.42578125" style="35" hidden="1"/>
    <col min="10733" max="10733" width="1.5703125" style="35" hidden="1"/>
    <col min="10734" max="10734" width="11" style="35" hidden="1"/>
    <col min="10735" max="10735" width="9.42578125" style="35" hidden="1"/>
    <col min="10736" max="10738" width="5.5703125" style="35" hidden="1"/>
    <col min="10739" max="10739" width="8.85546875" style="35" hidden="1"/>
    <col min="10740" max="10740" width="4.7109375" style="35" hidden="1"/>
    <col min="10741" max="10741" width="10.42578125" style="35" hidden="1"/>
    <col min="10742" max="10742" width="11.85546875" style="35" hidden="1"/>
    <col min="10743" max="10743" width="16.28515625" style="35" hidden="1"/>
    <col min="10744" max="10744" width="19.42578125" style="35" hidden="1"/>
    <col min="10745" max="10745" width="16.85546875" style="35" hidden="1"/>
    <col min="10746" max="10746" width="20.85546875" style="35" hidden="1"/>
    <col min="10747" max="10747" width="14.85546875" style="35" hidden="1"/>
    <col min="10748" max="10748" width="20" style="35" hidden="1"/>
    <col min="10749" max="10749" width="20.42578125" style="35" hidden="1"/>
    <col min="10750" max="10750" width="22" style="35" hidden="1"/>
    <col min="10751" max="10988" width="11.42578125" style="35" hidden="1"/>
    <col min="10989" max="10989" width="1.5703125" style="35" hidden="1"/>
    <col min="10990" max="10990" width="11" style="35" hidden="1"/>
    <col min="10991" max="10991" width="9.42578125" style="35" hidden="1"/>
    <col min="10992" max="10994" width="5.5703125" style="35" hidden="1"/>
    <col min="10995" max="10995" width="8.85546875" style="35" hidden="1"/>
    <col min="10996" max="10996" width="4.7109375" style="35" hidden="1"/>
    <col min="10997" max="10997" width="10.42578125" style="35" hidden="1"/>
    <col min="10998" max="10998" width="11.85546875" style="35" hidden="1"/>
    <col min="10999" max="10999" width="16.28515625" style="35" hidden="1"/>
    <col min="11000" max="11000" width="19.42578125" style="35" hidden="1"/>
    <col min="11001" max="11001" width="16.85546875" style="35" hidden="1"/>
    <col min="11002" max="11002" width="20.85546875" style="35" hidden="1"/>
    <col min="11003" max="11003" width="14.85546875" style="35" hidden="1"/>
    <col min="11004" max="11004" width="20" style="35" hidden="1"/>
    <col min="11005" max="11005" width="20.42578125" style="35" hidden="1"/>
    <col min="11006" max="11006" width="22" style="35" hidden="1"/>
    <col min="11007" max="11244" width="11.42578125" style="35" hidden="1"/>
    <col min="11245" max="11245" width="1.5703125" style="35" hidden="1"/>
    <col min="11246" max="11246" width="11" style="35" hidden="1"/>
    <col min="11247" max="11247" width="9.42578125" style="35" hidden="1"/>
    <col min="11248" max="11250" width="5.5703125" style="35" hidden="1"/>
    <col min="11251" max="11251" width="8.85546875" style="35" hidden="1"/>
    <col min="11252" max="11252" width="4.7109375" style="35" hidden="1"/>
    <col min="11253" max="11253" width="10.42578125" style="35" hidden="1"/>
    <col min="11254" max="11254" width="11.85546875" style="35" hidden="1"/>
    <col min="11255" max="11255" width="16.28515625" style="35" hidden="1"/>
    <col min="11256" max="11256" width="19.42578125" style="35" hidden="1"/>
    <col min="11257" max="11257" width="16.85546875" style="35" hidden="1"/>
    <col min="11258" max="11258" width="20.85546875" style="35" hidden="1"/>
    <col min="11259" max="11259" width="14.85546875" style="35" hidden="1"/>
    <col min="11260" max="11260" width="20" style="35" hidden="1"/>
    <col min="11261" max="11261" width="20.42578125" style="35" hidden="1"/>
    <col min="11262" max="11262" width="22" style="35" hidden="1"/>
    <col min="11263" max="11500" width="11.42578125" style="35" hidden="1"/>
    <col min="11501" max="11501" width="1.5703125" style="35" hidden="1"/>
    <col min="11502" max="11502" width="11" style="35" hidden="1"/>
    <col min="11503" max="11503" width="9.42578125" style="35" hidden="1"/>
    <col min="11504" max="11506" width="5.5703125" style="35" hidden="1"/>
    <col min="11507" max="11507" width="8.85546875" style="35" hidden="1"/>
    <col min="11508" max="11508" width="4.7109375" style="35" hidden="1"/>
    <col min="11509" max="11509" width="10.42578125" style="35" hidden="1"/>
    <col min="11510" max="11510" width="11.85546875" style="35" hidden="1"/>
    <col min="11511" max="11511" width="16.28515625" style="35" hidden="1"/>
    <col min="11512" max="11512" width="19.42578125" style="35" hidden="1"/>
    <col min="11513" max="11513" width="16.85546875" style="35" hidden="1"/>
    <col min="11514" max="11514" width="20.85546875" style="35" hidden="1"/>
    <col min="11515" max="11515" width="14.85546875" style="35" hidden="1"/>
    <col min="11516" max="11516" width="20" style="35" hidden="1"/>
    <col min="11517" max="11517" width="20.42578125" style="35" hidden="1"/>
    <col min="11518" max="11518" width="22" style="35" hidden="1"/>
    <col min="11519" max="11756" width="11.42578125" style="35" hidden="1"/>
    <col min="11757" max="11757" width="1.5703125" style="35" hidden="1"/>
    <col min="11758" max="11758" width="11" style="35" hidden="1"/>
    <col min="11759" max="11759" width="9.42578125" style="35" hidden="1"/>
    <col min="11760" max="11762" width="5.5703125" style="35" hidden="1"/>
    <col min="11763" max="11763" width="8.85546875" style="35" hidden="1"/>
    <col min="11764" max="11764" width="4.7109375" style="35" hidden="1"/>
    <col min="11765" max="11765" width="10.42578125" style="35" hidden="1"/>
    <col min="11766" max="11766" width="11.85546875" style="35" hidden="1"/>
    <col min="11767" max="11767" width="16.28515625" style="35" hidden="1"/>
    <col min="11768" max="11768" width="19.42578125" style="35" hidden="1"/>
    <col min="11769" max="11769" width="16.85546875" style="35" hidden="1"/>
    <col min="11770" max="11770" width="20.85546875" style="35" hidden="1"/>
    <col min="11771" max="11771" width="14.85546875" style="35" hidden="1"/>
    <col min="11772" max="11772" width="20" style="35" hidden="1"/>
    <col min="11773" max="11773" width="20.42578125" style="35" hidden="1"/>
    <col min="11774" max="11774" width="22" style="35" hidden="1"/>
    <col min="11775" max="12012" width="11.42578125" style="35" hidden="1"/>
    <col min="12013" max="12013" width="1.5703125" style="35" hidden="1"/>
    <col min="12014" max="12014" width="11" style="35" hidden="1"/>
    <col min="12015" max="12015" width="9.42578125" style="35" hidden="1"/>
    <col min="12016" max="12018" width="5.5703125" style="35" hidden="1"/>
    <col min="12019" max="12019" width="8.85546875" style="35" hidden="1"/>
    <col min="12020" max="12020" width="4.7109375" style="35" hidden="1"/>
    <col min="12021" max="12021" width="10.42578125" style="35" hidden="1"/>
    <col min="12022" max="12022" width="11.85546875" style="35" hidden="1"/>
    <col min="12023" max="12023" width="16.28515625" style="35" hidden="1"/>
    <col min="12024" max="12024" width="19.42578125" style="35" hidden="1"/>
    <col min="12025" max="12025" width="16.85546875" style="35" hidden="1"/>
    <col min="12026" max="12026" width="20.85546875" style="35" hidden="1"/>
    <col min="12027" max="12027" width="14.85546875" style="35" hidden="1"/>
    <col min="12028" max="12028" width="20" style="35" hidden="1"/>
    <col min="12029" max="12029" width="20.42578125" style="35" hidden="1"/>
    <col min="12030" max="12030" width="22" style="35" hidden="1"/>
    <col min="12031" max="12268" width="11.42578125" style="35" hidden="1"/>
    <col min="12269" max="12269" width="1.5703125" style="35" hidden="1"/>
    <col min="12270" max="12270" width="11" style="35" hidden="1"/>
    <col min="12271" max="12271" width="9.42578125" style="35" hidden="1"/>
    <col min="12272" max="12274" width="5.5703125" style="35" hidden="1"/>
    <col min="12275" max="12275" width="8.85546875" style="35" hidden="1"/>
    <col min="12276" max="12276" width="4.7109375" style="35" hidden="1"/>
    <col min="12277" max="12277" width="10.42578125" style="35" hidden="1"/>
    <col min="12278" max="12278" width="11.85546875" style="35" hidden="1"/>
    <col min="12279" max="12279" width="16.28515625" style="35" hidden="1"/>
    <col min="12280" max="12280" width="19.42578125" style="35" hidden="1"/>
    <col min="12281" max="12281" width="16.85546875" style="35" hidden="1"/>
    <col min="12282" max="12282" width="20.85546875" style="35" hidden="1"/>
    <col min="12283" max="12283" width="14.85546875" style="35" hidden="1"/>
    <col min="12284" max="12284" width="20" style="35" hidden="1"/>
    <col min="12285" max="12285" width="20.42578125" style="35" hidden="1"/>
    <col min="12286" max="12286" width="22" style="35" hidden="1"/>
    <col min="12287" max="12524" width="11.42578125" style="35" hidden="1"/>
    <col min="12525" max="12525" width="1.5703125" style="35" hidden="1"/>
    <col min="12526" max="12526" width="11" style="35" hidden="1"/>
    <col min="12527" max="12527" width="9.42578125" style="35" hidden="1"/>
    <col min="12528" max="12530" width="5.5703125" style="35" hidden="1"/>
    <col min="12531" max="12531" width="8.85546875" style="35" hidden="1"/>
    <col min="12532" max="12532" width="4.7109375" style="35" hidden="1"/>
    <col min="12533" max="12533" width="10.42578125" style="35" hidden="1"/>
    <col min="12534" max="12534" width="11.85546875" style="35" hidden="1"/>
    <col min="12535" max="12535" width="16.28515625" style="35" hidden="1"/>
    <col min="12536" max="12536" width="19.42578125" style="35" hidden="1"/>
    <col min="12537" max="12537" width="16.85546875" style="35" hidden="1"/>
    <col min="12538" max="12538" width="20.85546875" style="35" hidden="1"/>
    <col min="12539" max="12539" width="14.85546875" style="35" hidden="1"/>
    <col min="12540" max="12540" width="20" style="35" hidden="1"/>
    <col min="12541" max="12541" width="20.42578125" style="35" hidden="1"/>
    <col min="12542" max="12542" width="22" style="35" hidden="1"/>
    <col min="12543" max="12780" width="11.42578125" style="35" hidden="1"/>
    <col min="12781" max="12781" width="1.5703125" style="35" hidden="1"/>
    <col min="12782" max="12782" width="11" style="35" hidden="1"/>
    <col min="12783" max="12783" width="9.42578125" style="35" hidden="1"/>
    <col min="12784" max="12786" width="5.5703125" style="35" hidden="1"/>
    <col min="12787" max="12787" width="8.85546875" style="35" hidden="1"/>
    <col min="12788" max="12788" width="4.7109375" style="35" hidden="1"/>
    <col min="12789" max="12789" width="10.42578125" style="35" hidden="1"/>
    <col min="12790" max="12790" width="11.85546875" style="35" hidden="1"/>
    <col min="12791" max="12791" width="16.28515625" style="35" hidden="1"/>
    <col min="12792" max="12792" width="19.42578125" style="35" hidden="1"/>
    <col min="12793" max="12793" width="16.85546875" style="35" hidden="1"/>
    <col min="12794" max="12794" width="20.85546875" style="35" hidden="1"/>
    <col min="12795" max="12795" width="14.85546875" style="35" hidden="1"/>
    <col min="12796" max="12796" width="20" style="35" hidden="1"/>
    <col min="12797" max="12797" width="20.42578125" style="35" hidden="1"/>
    <col min="12798" max="12798" width="22" style="35" hidden="1"/>
    <col min="12799" max="13036" width="11.42578125" style="35" hidden="1"/>
    <col min="13037" max="13037" width="1.5703125" style="35" hidden="1"/>
    <col min="13038" max="13038" width="11" style="35" hidden="1"/>
    <col min="13039" max="13039" width="9.42578125" style="35" hidden="1"/>
    <col min="13040" max="13042" width="5.5703125" style="35" hidden="1"/>
    <col min="13043" max="13043" width="8.85546875" style="35" hidden="1"/>
    <col min="13044" max="13044" width="4.7109375" style="35" hidden="1"/>
    <col min="13045" max="13045" width="10.42578125" style="35" hidden="1"/>
    <col min="13046" max="13046" width="11.85546875" style="35" hidden="1"/>
    <col min="13047" max="13047" width="16.28515625" style="35" hidden="1"/>
    <col min="13048" max="13048" width="19.42578125" style="35" hidden="1"/>
    <col min="13049" max="13049" width="16.85546875" style="35" hidden="1"/>
    <col min="13050" max="13050" width="20.85546875" style="35" hidden="1"/>
    <col min="13051" max="13051" width="14.85546875" style="35" hidden="1"/>
    <col min="13052" max="13052" width="20" style="35" hidden="1"/>
    <col min="13053" max="13053" width="20.42578125" style="35" hidden="1"/>
    <col min="13054" max="13054" width="22" style="35" hidden="1"/>
    <col min="13055" max="13292" width="11.42578125" style="35" hidden="1"/>
    <col min="13293" max="13293" width="1.5703125" style="35" hidden="1"/>
    <col min="13294" max="13294" width="11" style="35" hidden="1"/>
    <col min="13295" max="13295" width="9.42578125" style="35" hidden="1"/>
    <col min="13296" max="13298" width="5.5703125" style="35" hidden="1"/>
    <col min="13299" max="13299" width="8.85546875" style="35" hidden="1"/>
    <col min="13300" max="13300" width="4.7109375" style="35" hidden="1"/>
    <col min="13301" max="13301" width="10.42578125" style="35" hidden="1"/>
    <col min="13302" max="13302" width="11.85546875" style="35" hidden="1"/>
    <col min="13303" max="13303" width="16.28515625" style="35" hidden="1"/>
    <col min="13304" max="13304" width="19.42578125" style="35" hidden="1"/>
    <col min="13305" max="13305" width="16.85546875" style="35" hidden="1"/>
    <col min="13306" max="13306" width="20.85546875" style="35" hidden="1"/>
    <col min="13307" max="13307" width="14.85546875" style="35" hidden="1"/>
    <col min="13308" max="13308" width="20" style="35" hidden="1"/>
    <col min="13309" max="13309" width="20.42578125" style="35" hidden="1"/>
    <col min="13310" max="13310" width="22" style="35" hidden="1"/>
    <col min="13311" max="13548" width="11.42578125" style="35" hidden="1"/>
    <col min="13549" max="13549" width="1.5703125" style="35" hidden="1"/>
    <col min="13550" max="13550" width="11" style="35" hidden="1"/>
    <col min="13551" max="13551" width="9.42578125" style="35" hidden="1"/>
    <col min="13552" max="13554" width="5.5703125" style="35" hidden="1"/>
    <col min="13555" max="13555" width="8.85546875" style="35" hidden="1"/>
    <col min="13556" max="13556" width="4.7109375" style="35" hidden="1"/>
    <col min="13557" max="13557" width="10.42578125" style="35" hidden="1"/>
    <col min="13558" max="13558" width="11.85546875" style="35" hidden="1"/>
    <col min="13559" max="13559" width="16.28515625" style="35" hidden="1"/>
    <col min="13560" max="13560" width="19.42578125" style="35" hidden="1"/>
    <col min="13561" max="13561" width="16.85546875" style="35" hidden="1"/>
    <col min="13562" max="13562" width="20.85546875" style="35" hidden="1"/>
    <col min="13563" max="13563" width="14.85546875" style="35" hidden="1"/>
    <col min="13564" max="13564" width="20" style="35" hidden="1"/>
    <col min="13565" max="13565" width="20.42578125" style="35" hidden="1"/>
    <col min="13566" max="13566" width="22" style="35" hidden="1"/>
    <col min="13567" max="13804" width="11.42578125" style="35" hidden="1"/>
    <col min="13805" max="13805" width="1.5703125" style="35" hidden="1"/>
    <col min="13806" max="13806" width="11" style="35" hidden="1"/>
    <col min="13807" max="13807" width="9.42578125" style="35" hidden="1"/>
    <col min="13808" max="13810" width="5.5703125" style="35" hidden="1"/>
    <col min="13811" max="13811" width="8.85546875" style="35" hidden="1"/>
    <col min="13812" max="13812" width="4.7109375" style="35" hidden="1"/>
    <col min="13813" max="13813" width="10.42578125" style="35" hidden="1"/>
    <col min="13814" max="13814" width="11.85546875" style="35" hidden="1"/>
    <col min="13815" max="13815" width="16.28515625" style="35" hidden="1"/>
    <col min="13816" max="13816" width="19.42578125" style="35" hidden="1"/>
    <col min="13817" max="13817" width="16.85546875" style="35" hidden="1"/>
    <col min="13818" max="13818" width="20.85546875" style="35" hidden="1"/>
    <col min="13819" max="13819" width="14.85546875" style="35" hidden="1"/>
    <col min="13820" max="13820" width="20" style="35" hidden="1"/>
    <col min="13821" max="13821" width="20.42578125" style="35" hidden="1"/>
    <col min="13822" max="13822" width="22" style="35" hidden="1"/>
    <col min="13823" max="14060" width="11.42578125" style="35" hidden="1"/>
    <col min="14061" max="14061" width="1.5703125" style="35" hidden="1"/>
    <col min="14062" max="14062" width="11" style="35" hidden="1"/>
    <col min="14063" max="14063" width="9.42578125" style="35" hidden="1"/>
    <col min="14064" max="14066" width="5.5703125" style="35" hidden="1"/>
    <col min="14067" max="14067" width="8.85546875" style="35" hidden="1"/>
    <col min="14068" max="14068" width="4.7109375" style="35" hidden="1"/>
    <col min="14069" max="14069" width="10.42578125" style="35" hidden="1"/>
    <col min="14070" max="14070" width="11.85546875" style="35" hidden="1"/>
    <col min="14071" max="14071" width="16.28515625" style="35" hidden="1"/>
    <col min="14072" max="14072" width="19.42578125" style="35" hidden="1"/>
    <col min="14073" max="14073" width="16.85546875" style="35" hidden="1"/>
    <col min="14074" max="14074" width="20.85546875" style="35" hidden="1"/>
    <col min="14075" max="14075" width="14.85546875" style="35" hidden="1"/>
    <col min="14076" max="14076" width="20" style="35" hidden="1"/>
    <col min="14077" max="14077" width="20.42578125" style="35" hidden="1"/>
    <col min="14078" max="14078" width="22" style="35" hidden="1"/>
    <col min="14079" max="14316" width="11.42578125" style="35" hidden="1"/>
    <col min="14317" max="14317" width="1.5703125" style="35" hidden="1"/>
    <col min="14318" max="14318" width="11" style="35" hidden="1"/>
    <col min="14319" max="14319" width="9.42578125" style="35" hidden="1"/>
    <col min="14320" max="14322" width="5.5703125" style="35" hidden="1"/>
    <col min="14323" max="14323" width="8.85546875" style="35" hidden="1"/>
    <col min="14324" max="14324" width="4.7109375" style="35" hidden="1"/>
    <col min="14325" max="14325" width="10.42578125" style="35" hidden="1"/>
    <col min="14326" max="14326" width="11.85546875" style="35" hidden="1"/>
    <col min="14327" max="14327" width="16.28515625" style="35" hidden="1"/>
    <col min="14328" max="14328" width="19.42578125" style="35" hidden="1"/>
    <col min="14329" max="14329" width="16.85546875" style="35" hidden="1"/>
    <col min="14330" max="14330" width="20.85546875" style="35" hidden="1"/>
    <col min="14331" max="14331" width="14.85546875" style="35" hidden="1"/>
    <col min="14332" max="14332" width="20" style="35" hidden="1"/>
    <col min="14333" max="14333" width="20.42578125" style="35" hidden="1"/>
    <col min="14334" max="14334" width="22" style="35" hidden="1"/>
    <col min="14335" max="14572" width="11.42578125" style="35" hidden="1"/>
    <col min="14573" max="14573" width="1.5703125" style="35" hidden="1"/>
    <col min="14574" max="14574" width="11" style="35" hidden="1"/>
    <col min="14575" max="14575" width="9.42578125" style="35" hidden="1"/>
    <col min="14576" max="14578" width="5.5703125" style="35" hidden="1"/>
    <col min="14579" max="14579" width="8.85546875" style="35" hidden="1"/>
    <col min="14580" max="14580" width="4.7109375" style="35" hidden="1"/>
    <col min="14581" max="14581" width="10.42578125" style="35" hidden="1"/>
    <col min="14582" max="14582" width="11.85546875" style="35" hidden="1"/>
    <col min="14583" max="14583" width="16.28515625" style="35" hidden="1"/>
    <col min="14584" max="14584" width="19.42578125" style="35" hidden="1"/>
    <col min="14585" max="14585" width="16.85546875" style="35" hidden="1"/>
    <col min="14586" max="14586" width="20.85546875" style="35" hidden="1"/>
    <col min="14587" max="14587" width="14.85546875" style="35" hidden="1"/>
    <col min="14588" max="14588" width="20" style="35" hidden="1"/>
    <col min="14589" max="14589" width="20.42578125" style="35" hidden="1"/>
    <col min="14590" max="14590" width="22" style="35" hidden="1"/>
    <col min="14591" max="14828" width="11.42578125" style="35" hidden="1"/>
    <col min="14829" max="14829" width="1.5703125" style="35" hidden="1"/>
    <col min="14830" max="14830" width="11" style="35" hidden="1"/>
    <col min="14831" max="14831" width="9.42578125" style="35" hidden="1"/>
    <col min="14832" max="14834" width="5.5703125" style="35" hidden="1"/>
    <col min="14835" max="14835" width="8.85546875" style="35" hidden="1"/>
    <col min="14836" max="14836" width="4.7109375" style="35" hidden="1"/>
    <col min="14837" max="14837" width="10.42578125" style="35" hidden="1"/>
    <col min="14838" max="14838" width="11.85546875" style="35" hidden="1"/>
    <col min="14839" max="14839" width="16.28515625" style="35" hidden="1"/>
    <col min="14840" max="14840" width="19.42578125" style="35" hidden="1"/>
    <col min="14841" max="14841" width="16.85546875" style="35" hidden="1"/>
    <col min="14842" max="14842" width="20.85546875" style="35" hidden="1"/>
    <col min="14843" max="14843" width="14.85546875" style="35" hidden="1"/>
    <col min="14844" max="14844" width="20" style="35" hidden="1"/>
    <col min="14845" max="14845" width="20.42578125" style="35" hidden="1"/>
    <col min="14846" max="14846" width="22" style="35" hidden="1"/>
    <col min="14847" max="15084" width="11.42578125" style="35" hidden="1"/>
    <col min="15085" max="15085" width="1.5703125" style="35" hidden="1"/>
    <col min="15086" max="15086" width="11" style="35" hidden="1"/>
    <col min="15087" max="15087" width="9.42578125" style="35" hidden="1"/>
    <col min="15088" max="15090" width="5.5703125" style="35" hidden="1"/>
    <col min="15091" max="15091" width="8.85546875" style="35" hidden="1"/>
    <col min="15092" max="15092" width="4.7109375" style="35" hidden="1"/>
    <col min="15093" max="15093" width="10.42578125" style="35" hidden="1"/>
    <col min="15094" max="15094" width="11.85546875" style="35" hidden="1"/>
    <col min="15095" max="15095" width="16.28515625" style="35" hidden="1"/>
    <col min="15096" max="15096" width="19.42578125" style="35" hidden="1"/>
    <col min="15097" max="15097" width="16.85546875" style="35" hidden="1"/>
    <col min="15098" max="15098" width="20.85546875" style="35" hidden="1"/>
    <col min="15099" max="15099" width="14.85546875" style="35" hidden="1"/>
    <col min="15100" max="15100" width="20" style="35" hidden="1"/>
    <col min="15101" max="15101" width="20.42578125" style="35" hidden="1"/>
    <col min="15102" max="15102" width="22" style="35" hidden="1"/>
    <col min="15103" max="15340" width="11.42578125" style="35" hidden="1"/>
    <col min="15341" max="15341" width="1.5703125" style="35" hidden="1"/>
    <col min="15342" max="15342" width="11" style="35" hidden="1"/>
    <col min="15343" max="15343" width="9.42578125" style="35" hidden="1"/>
    <col min="15344" max="15346" width="5.5703125" style="35" hidden="1"/>
    <col min="15347" max="15347" width="8.85546875" style="35" hidden="1"/>
    <col min="15348" max="15348" width="4.7109375" style="35" hidden="1"/>
    <col min="15349" max="15349" width="10.42578125" style="35" hidden="1"/>
    <col min="15350" max="15350" width="11.85546875" style="35" hidden="1"/>
    <col min="15351" max="15351" width="16.28515625" style="35" hidden="1"/>
    <col min="15352" max="15352" width="19.42578125" style="35" hidden="1"/>
    <col min="15353" max="15353" width="16.85546875" style="35" hidden="1"/>
    <col min="15354" max="15354" width="20.85546875" style="35" hidden="1"/>
    <col min="15355" max="15355" width="14.85546875" style="35" hidden="1"/>
    <col min="15356" max="15356" width="20" style="35" hidden="1"/>
    <col min="15357" max="15357" width="20.42578125" style="35" hidden="1"/>
    <col min="15358" max="15358" width="22" style="35" hidden="1"/>
    <col min="15359" max="15596" width="11.42578125" style="35" hidden="1"/>
    <col min="15597" max="15597" width="1.5703125" style="35" hidden="1"/>
    <col min="15598" max="15598" width="11" style="35" hidden="1"/>
    <col min="15599" max="15599" width="9.42578125" style="35" hidden="1"/>
    <col min="15600" max="15602" width="5.5703125" style="35" hidden="1"/>
    <col min="15603" max="15603" width="8.85546875" style="35" hidden="1"/>
    <col min="15604" max="15604" width="4.7109375" style="35" hidden="1"/>
    <col min="15605" max="15605" width="10.42578125" style="35" hidden="1"/>
    <col min="15606" max="15606" width="11.85546875" style="35" hidden="1"/>
    <col min="15607" max="15607" width="16.28515625" style="35" hidden="1"/>
    <col min="15608" max="15608" width="19.42578125" style="35" hidden="1"/>
    <col min="15609" max="15609" width="16.85546875" style="35" hidden="1"/>
    <col min="15610" max="15610" width="20.85546875" style="35" hidden="1"/>
    <col min="15611" max="15611" width="14.85546875" style="35" hidden="1"/>
    <col min="15612" max="15612" width="20" style="35" hidden="1"/>
    <col min="15613" max="15613" width="20.42578125" style="35" hidden="1"/>
    <col min="15614" max="15614" width="22" style="35" hidden="1"/>
    <col min="15615" max="15852" width="11.42578125" style="35" hidden="1"/>
    <col min="15853" max="15853" width="1.5703125" style="35" hidden="1"/>
    <col min="15854" max="15854" width="11" style="35" hidden="1"/>
    <col min="15855" max="15855" width="9.42578125" style="35" hidden="1"/>
    <col min="15856" max="15858" width="5.5703125" style="35" hidden="1"/>
    <col min="15859" max="15859" width="8.85546875" style="35" hidden="1"/>
    <col min="15860" max="15860" width="4.7109375" style="35" hidden="1"/>
    <col min="15861" max="15861" width="10.42578125" style="35" hidden="1"/>
    <col min="15862" max="15862" width="11.85546875" style="35" hidden="1"/>
    <col min="15863" max="15863" width="16.28515625" style="35" hidden="1"/>
    <col min="15864" max="15864" width="19.42578125" style="35" hidden="1"/>
    <col min="15865" max="15865" width="16.85546875" style="35" hidden="1"/>
    <col min="15866" max="15866" width="20.85546875" style="35" hidden="1"/>
    <col min="15867" max="15867" width="14.85546875" style="35" hidden="1"/>
    <col min="15868" max="15868" width="20" style="35" hidden="1"/>
    <col min="15869" max="15869" width="20.42578125" style="35" hidden="1"/>
    <col min="15870" max="15870" width="22" style="35" hidden="1"/>
    <col min="15871" max="16108" width="11.42578125" style="35" hidden="1"/>
    <col min="16109" max="16109" width="1.5703125" style="35" hidden="1"/>
    <col min="16110" max="16110" width="11" style="35" hidden="1"/>
    <col min="16111" max="16111" width="9.42578125" style="35" hidden="1"/>
    <col min="16112" max="16114" width="5.5703125" style="35" hidden="1"/>
    <col min="16115" max="16115" width="8.85546875" style="35" hidden="1"/>
    <col min="16116" max="16116" width="4.7109375" style="35" hidden="1"/>
    <col min="16117" max="16117" width="10.42578125" style="35" hidden="1"/>
    <col min="16118" max="16118" width="11.85546875" style="35" hidden="1"/>
    <col min="16119" max="16119" width="16.28515625" style="35" hidden="1"/>
    <col min="16120" max="16120" width="19.42578125" style="35" hidden="1"/>
    <col min="16121" max="16121" width="16.85546875" style="35" hidden="1"/>
    <col min="16122" max="16122" width="20.85546875" style="35" hidden="1"/>
    <col min="16123" max="16123" width="14.85546875" style="35" hidden="1"/>
    <col min="16124" max="16124" width="20" style="35" hidden="1"/>
    <col min="16125" max="16125" width="20.42578125" style="35" hidden="1"/>
    <col min="16126" max="16126" width="22" style="35" hidden="1"/>
    <col min="16127" max="16384" width="11.42578125" style="35" hidden="1"/>
  </cols>
  <sheetData>
    <row r="1" spans="1:6" x14ac:dyDescent="0.2"/>
    <row r="2" spans="1:6" s="32" customFormat="1" ht="15.75" thickBot="1" x14ac:dyDescent="0.3">
      <c r="D2" s="112"/>
      <c r="E2" s="9"/>
      <c r="F2" s="75"/>
    </row>
    <row r="3" spans="1:6" s="32" customFormat="1" ht="15.75" thickBot="1" x14ac:dyDescent="0.3">
      <c r="B3" s="122" t="s">
        <v>112</v>
      </c>
      <c r="C3" s="123"/>
      <c r="D3" s="123"/>
      <c r="E3" s="123"/>
      <c r="F3" s="124"/>
    </row>
    <row r="4" spans="1:6" ht="30" customHeight="1" x14ac:dyDescent="0.2">
      <c r="A4" s="1"/>
      <c r="B4" s="117" t="s">
        <v>1</v>
      </c>
      <c r="C4" s="118" t="s">
        <v>2</v>
      </c>
      <c r="D4" s="119" t="s">
        <v>3</v>
      </c>
      <c r="E4" s="119" t="s">
        <v>41</v>
      </c>
      <c r="F4" s="119" t="s">
        <v>111</v>
      </c>
    </row>
    <row r="5" spans="1:6" ht="28.5" x14ac:dyDescent="0.2">
      <c r="A5" s="1"/>
      <c r="B5" s="31" t="s">
        <v>103</v>
      </c>
      <c r="C5" s="20" t="s">
        <v>5</v>
      </c>
      <c r="D5" s="113">
        <v>12600</v>
      </c>
      <c r="E5" s="89"/>
      <c r="F5" s="95">
        <f t="shared" ref="F5:F11" si="0">+E5*D5</f>
        <v>0</v>
      </c>
    </row>
    <row r="6" spans="1:6" ht="28.5" x14ac:dyDescent="0.2">
      <c r="A6" s="1"/>
      <c r="B6" s="31" t="s">
        <v>104</v>
      </c>
      <c r="C6" s="20" t="s">
        <v>5</v>
      </c>
      <c r="D6" s="113">
        <v>12600</v>
      </c>
      <c r="E6" s="91"/>
      <c r="F6" s="86">
        <f t="shared" si="0"/>
        <v>0</v>
      </c>
    </row>
    <row r="7" spans="1:6" ht="42.75" x14ac:dyDescent="0.2">
      <c r="A7" s="1"/>
      <c r="B7" s="31" t="s">
        <v>105</v>
      </c>
      <c r="C7" s="20" t="s">
        <v>5</v>
      </c>
      <c r="D7" s="28">
        <v>9450</v>
      </c>
      <c r="E7" s="91"/>
      <c r="F7" s="86">
        <f t="shared" si="0"/>
        <v>0</v>
      </c>
    </row>
    <row r="8" spans="1:6" ht="42.75" x14ac:dyDescent="0.2">
      <c r="A8" s="1"/>
      <c r="B8" s="31" t="s">
        <v>106</v>
      </c>
      <c r="C8" s="20" t="s">
        <v>5</v>
      </c>
      <c r="D8" s="28">
        <v>720</v>
      </c>
      <c r="E8" s="91"/>
      <c r="F8" s="86">
        <f t="shared" si="0"/>
        <v>0</v>
      </c>
    </row>
    <row r="9" spans="1:6" ht="28.5" x14ac:dyDescent="0.2">
      <c r="A9" s="1"/>
      <c r="B9" s="31" t="s">
        <v>107</v>
      </c>
      <c r="C9" s="20" t="s">
        <v>5</v>
      </c>
      <c r="D9" s="28">
        <v>201.6</v>
      </c>
      <c r="E9" s="91"/>
      <c r="F9" s="86">
        <f t="shared" si="0"/>
        <v>0</v>
      </c>
    </row>
    <row r="10" spans="1:6" ht="28.5" x14ac:dyDescent="0.2">
      <c r="A10" s="1"/>
      <c r="B10" s="31" t="s">
        <v>108</v>
      </c>
      <c r="C10" s="20" t="s">
        <v>5</v>
      </c>
      <c r="D10" s="28">
        <v>224</v>
      </c>
      <c r="E10" s="91"/>
      <c r="F10" s="86">
        <f t="shared" si="0"/>
        <v>0</v>
      </c>
    </row>
    <row r="11" spans="1:6" ht="42.75" x14ac:dyDescent="0.2">
      <c r="A11" s="1"/>
      <c r="B11" s="31" t="s">
        <v>109</v>
      </c>
      <c r="C11" s="20" t="s">
        <v>5</v>
      </c>
      <c r="D11" s="28">
        <v>441</v>
      </c>
      <c r="E11" s="91"/>
      <c r="F11" s="86">
        <f t="shared" si="0"/>
        <v>0</v>
      </c>
    </row>
    <row r="12" spans="1:6" s="32" customFormat="1" ht="15" x14ac:dyDescent="0.25">
      <c r="A12" s="10"/>
      <c r="B12" s="23" t="s">
        <v>8</v>
      </c>
      <c r="C12" s="29"/>
      <c r="D12" s="41"/>
      <c r="E12" s="91"/>
      <c r="F12" s="87">
        <f>SUM(F5:F11)</f>
        <v>0</v>
      </c>
    </row>
    <row r="13" spans="1:6" ht="15" x14ac:dyDescent="0.2">
      <c r="A13" s="1"/>
      <c r="B13" s="30" t="s">
        <v>9</v>
      </c>
      <c r="C13" s="20"/>
      <c r="D13" s="28"/>
      <c r="E13" s="91"/>
      <c r="F13" s="86"/>
    </row>
    <row r="14" spans="1:6" ht="28.5" x14ac:dyDescent="0.2">
      <c r="A14" s="1"/>
      <c r="B14" s="31" t="s">
        <v>97</v>
      </c>
      <c r="C14" s="20" t="s">
        <v>10</v>
      </c>
      <c r="D14" s="28">
        <v>370</v>
      </c>
      <c r="E14" s="91"/>
      <c r="F14" s="86">
        <f>+E14*D14</f>
        <v>0</v>
      </c>
    </row>
    <row r="15" spans="1:6" ht="28.5" x14ac:dyDescent="0.2">
      <c r="A15" s="1"/>
      <c r="B15" s="31" t="s">
        <v>98</v>
      </c>
      <c r="C15" s="20" t="s">
        <v>10</v>
      </c>
      <c r="D15" s="28">
        <v>52</v>
      </c>
      <c r="E15" s="91"/>
      <c r="F15" s="86">
        <f>+E15*D15</f>
        <v>0</v>
      </c>
    </row>
    <row r="16" spans="1:6" s="32" customFormat="1" ht="15" x14ac:dyDescent="0.25">
      <c r="A16" s="10"/>
      <c r="B16" s="23" t="s">
        <v>8</v>
      </c>
      <c r="C16" s="29"/>
      <c r="D16" s="41"/>
      <c r="E16" s="91"/>
      <c r="F16" s="87">
        <f>SUM(F14:F15)</f>
        <v>0</v>
      </c>
    </row>
    <row r="17" spans="1:6" ht="15" x14ac:dyDescent="0.2">
      <c r="A17" s="1"/>
      <c r="B17" s="30" t="s">
        <v>11</v>
      </c>
      <c r="C17" s="20"/>
      <c r="D17" s="28"/>
      <c r="E17" s="91"/>
      <c r="F17" s="86"/>
    </row>
    <row r="18" spans="1:6" ht="28.5" x14ac:dyDescent="0.2">
      <c r="A18" s="1"/>
      <c r="B18" s="31" t="s">
        <v>12</v>
      </c>
      <c r="C18" s="20" t="s">
        <v>10</v>
      </c>
      <c r="D18" s="28">
        <v>260</v>
      </c>
      <c r="E18" s="91"/>
      <c r="F18" s="86">
        <f>+E18*D18</f>
        <v>0</v>
      </c>
    </row>
    <row r="19" spans="1:6" ht="15" x14ac:dyDescent="0.2">
      <c r="A19" s="1"/>
      <c r="B19" s="23" t="s">
        <v>8</v>
      </c>
      <c r="C19" s="20"/>
      <c r="D19" s="28"/>
      <c r="E19" s="91"/>
      <c r="F19" s="87">
        <f>SUM(F18)</f>
        <v>0</v>
      </c>
    </row>
    <row r="20" spans="1:6" ht="15" x14ac:dyDescent="0.2">
      <c r="A20" s="1"/>
      <c r="B20" s="30" t="s">
        <v>14</v>
      </c>
      <c r="C20" s="20"/>
      <c r="D20" s="28"/>
      <c r="E20" s="91"/>
      <c r="F20" s="86"/>
    </row>
    <row r="21" spans="1:6" x14ac:dyDescent="0.2">
      <c r="A21" s="1"/>
      <c r="B21" s="31" t="s">
        <v>101</v>
      </c>
      <c r="C21" s="20" t="s">
        <v>10</v>
      </c>
      <c r="D21" s="28">
        <v>6000</v>
      </c>
      <c r="E21" s="91"/>
      <c r="F21" s="86">
        <f>+E21*D21</f>
        <v>0</v>
      </c>
    </row>
    <row r="22" spans="1:6" ht="15" x14ac:dyDescent="0.2">
      <c r="A22" s="1"/>
      <c r="B22" s="23" t="s">
        <v>8</v>
      </c>
      <c r="C22" s="20"/>
      <c r="D22" s="28"/>
      <c r="E22" s="91"/>
      <c r="F22" s="87">
        <f>SUM(F21:F21)</f>
        <v>0</v>
      </c>
    </row>
    <row r="23" spans="1:6" ht="15" x14ac:dyDescent="0.2">
      <c r="A23" s="1"/>
      <c r="B23" s="25" t="s">
        <v>36</v>
      </c>
      <c r="C23" s="20"/>
      <c r="D23" s="28"/>
      <c r="E23" s="91"/>
      <c r="F23" s="86"/>
    </row>
    <row r="24" spans="1:6" x14ac:dyDescent="0.2">
      <c r="A24" s="1"/>
      <c r="B24" s="26" t="s">
        <v>45</v>
      </c>
      <c r="C24" s="20" t="s">
        <v>37</v>
      </c>
      <c r="D24" s="28">
        <v>13</v>
      </c>
      <c r="E24" s="91"/>
      <c r="F24" s="86">
        <f>+E24*D24</f>
        <v>0</v>
      </c>
    </row>
    <row r="25" spans="1:6" ht="15" x14ac:dyDescent="0.2">
      <c r="A25" s="1"/>
      <c r="B25" s="23" t="s">
        <v>8</v>
      </c>
      <c r="C25" s="20"/>
      <c r="D25" s="28"/>
      <c r="E25" s="91"/>
      <c r="F25" s="87">
        <f>SUM(F24)</f>
        <v>0</v>
      </c>
    </row>
    <row r="26" spans="1:6" ht="15" x14ac:dyDescent="0.2">
      <c r="A26" s="1"/>
      <c r="B26" s="25" t="s">
        <v>52</v>
      </c>
      <c r="C26" s="20"/>
      <c r="D26" s="28"/>
      <c r="E26" s="91"/>
      <c r="F26" s="86"/>
    </row>
    <row r="27" spans="1:6" x14ac:dyDescent="0.2">
      <c r="A27" s="1"/>
      <c r="B27" s="26" t="s">
        <v>85</v>
      </c>
      <c r="C27" s="20" t="s">
        <v>55</v>
      </c>
      <c r="D27" s="28">
        <v>100</v>
      </c>
      <c r="E27" s="91"/>
      <c r="F27" s="86">
        <f>+E27*D27</f>
        <v>0</v>
      </c>
    </row>
    <row r="28" spans="1:6" ht="15" x14ac:dyDescent="0.2">
      <c r="A28" s="1"/>
      <c r="B28" s="23" t="s">
        <v>8</v>
      </c>
      <c r="C28" s="20"/>
      <c r="D28" s="28"/>
      <c r="E28" s="91"/>
      <c r="F28" s="87">
        <f>SUM(F27)</f>
        <v>0</v>
      </c>
    </row>
    <row r="29" spans="1:6" ht="15" x14ac:dyDescent="0.2">
      <c r="A29" s="1"/>
      <c r="B29" s="25" t="s">
        <v>38</v>
      </c>
      <c r="C29" s="20"/>
      <c r="D29" s="28"/>
      <c r="E29" s="91"/>
      <c r="F29" s="86"/>
    </row>
    <row r="30" spans="1:6" x14ac:dyDescent="0.2">
      <c r="A30" s="1"/>
      <c r="B30" s="26" t="s">
        <v>54</v>
      </c>
      <c r="C30" s="20" t="s">
        <v>55</v>
      </c>
      <c r="D30" s="28">
        <v>100</v>
      </c>
      <c r="E30" s="91"/>
      <c r="F30" s="86">
        <f>+E30*D30</f>
        <v>0</v>
      </c>
    </row>
    <row r="31" spans="1:6" ht="15" x14ac:dyDescent="0.2">
      <c r="A31" s="1"/>
      <c r="B31" s="23" t="s">
        <v>8</v>
      </c>
      <c r="C31" s="20"/>
      <c r="D31" s="28"/>
      <c r="E31" s="91"/>
      <c r="F31" s="87">
        <f>SUM(F30)</f>
        <v>0</v>
      </c>
    </row>
    <row r="32" spans="1:6" ht="15.75" thickBot="1" x14ac:dyDescent="0.25">
      <c r="A32" s="1"/>
      <c r="B32" s="36"/>
      <c r="C32" s="8" t="s">
        <v>8</v>
      </c>
      <c r="D32" s="7"/>
      <c r="E32" s="94"/>
      <c r="F32" s="96">
        <f>+F31+F28+F25+F22+F19+F16+F12</f>
        <v>0</v>
      </c>
    </row>
    <row r="33" spans="1:6" ht="30" customHeight="1" thickBot="1" x14ac:dyDescent="0.3">
      <c r="A33" s="2"/>
      <c r="B33" s="37"/>
      <c r="C33" s="143" t="s">
        <v>18</v>
      </c>
      <c r="D33" s="144"/>
      <c r="E33" s="42">
        <v>0.215</v>
      </c>
      <c r="F33" s="97">
        <f>+$F$32*E33</f>
        <v>0</v>
      </c>
    </row>
    <row r="34" spans="1:6" ht="30" customHeight="1" thickBot="1" x14ac:dyDescent="0.3">
      <c r="A34" s="2"/>
      <c r="B34" s="37"/>
      <c r="C34" s="145" t="s">
        <v>19</v>
      </c>
      <c r="D34" s="146"/>
      <c r="E34" s="38">
        <v>0.02</v>
      </c>
      <c r="F34" s="97">
        <f t="shared" ref="F34:F35" si="1">+$F$32*E34</f>
        <v>0</v>
      </c>
    </row>
    <row r="35" spans="1:6" s="39" customFormat="1" ht="22.5" customHeight="1" thickBot="1" x14ac:dyDescent="0.3">
      <c r="A35" s="3"/>
      <c r="B35" s="3"/>
      <c r="C35" s="141" t="s">
        <v>20</v>
      </c>
      <c r="D35" s="142"/>
      <c r="E35" s="43">
        <v>0.08</v>
      </c>
      <c r="F35" s="97">
        <f t="shared" si="1"/>
        <v>0</v>
      </c>
    </row>
    <row r="36" spans="1:6" s="39" customFormat="1" ht="22.5" customHeight="1" thickBot="1" x14ac:dyDescent="0.3">
      <c r="A36" s="3"/>
      <c r="B36" s="3"/>
      <c r="C36" s="139" t="s">
        <v>21</v>
      </c>
      <c r="D36" s="140"/>
      <c r="E36" s="64"/>
      <c r="F36" s="98">
        <f>+F32+F33+F34+F35</f>
        <v>0</v>
      </c>
    </row>
    <row r="37" spans="1:6" x14ac:dyDescent="0.2"/>
    <row r="38" spans="1:6" hidden="1" x14ac:dyDescent="0.2">
      <c r="F38" s="78"/>
    </row>
  </sheetData>
  <mergeCells count="5">
    <mergeCell ref="B3:F3"/>
    <mergeCell ref="C33:D33"/>
    <mergeCell ref="C34:D34"/>
    <mergeCell ref="C35:D35"/>
    <mergeCell ref="C36:D36"/>
  </mergeCells>
  <conditionalFormatting sqref="B22 B20 B17 B13 B8">
    <cfRule type="expression" dxfId="12" priority="13" stopIfTrue="1">
      <formula>#REF!="-"</formula>
    </cfRule>
  </conditionalFormatting>
  <conditionalFormatting sqref="B7">
    <cfRule type="expression" dxfId="11" priority="12" stopIfTrue="1">
      <formula>#REF!="-"</formula>
    </cfRule>
  </conditionalFormatting>
  <conditionalFormatting sqref="B7">
    <cfRule type="expression" dxfId="10" priority="11" stopIfTrue="1">
      <formula>#REF!="-"</formula>
    </cfRule>
  </conditionalFormatting>
  <conditionalFormatting sqref="B6">
    <cfRule type="expression" dxfId="9" priority="10" stopIfTrue="1">
      <formula>#REF!="-"</formula>
    </cfRule>
  </conditionalFormatting>
  <conditionalFormatting sqref="B6">
    <cfRule type="expression" dxfId="8" priority="9" stopIfTrue="1">
      <formula>#REF!="-"</formula>
    </cfRule>
  </conditionalFormatting>
  <conditionalFormatting sqref="B23:B24 B29">
    <cfRule type="expression" dxfId="7" priority="8" stopIfTrue="1">
      <formula>#REF!="-"</formula>
    </cfRule>
  </conditionalFormatting>
  <conditionalFormatting sqref="B5">
    <cfRule type="expression" dxfId="6" priority="7" stopIfTrue="1">
      <formula>#REF!="-"</formula>
    </cfRule>
  </conditionalFormatting>
  <conditionalFormatting sqref="B5">
    <cfRule type="expression" dxfId="5" priority="6" stopIfTrue="1">
      <formula>#REF!="-"</formula>
    </cfRule>
  </conditionalFormatting>
  <conditionalFormatting sqref="B25">
    <cfRule type="expression" dxfId="4" priority="5" stopIfTrue="1">
      <formula>#REF!="-"</formula>
    </cfRule>
  </conditionalFormatting>
  <conditionalFormatting sqref="B28">
    <cfRule type="expression" dxfId="3" priority="4" stopIfTrue="1">
      <formula>#REF!="-"</formula>
    </cfRule>
  </conditionalFormatting>
  <conditionalFormatting sqref="B31">
    <cfRule type="expression" dxfId="2" priority="3" stopIfTrue="1">
      <formula>#REF!="-"</formula>
    </cfRule>
  </conditionalFormatting>
  <conditionalFormatting sqref="B26:B27">
    <cfRule type="expression" dxfId="1" priority="2" stopIfTrue="1">
      <formula>#REF!="-"</formula>
    </cfRule>
  </conditionalFormatting>
  <conditionalFormatting sqref="B30">
    <cfRule type="expression" dxfId="0" priority="1" stopIfTrue="1">
      <formula>#REF!="-"</formula>
    </cfRule>
  </conditionalFormatting>
  <pageMargins left="0.7" right="0.7" top="0.75" bottom="0.75" header="0.3" footer="0.3"/>
  <pageSetup orientation="portrait" r:id="rId1"/>
  <ignoredErrors>
    <ignoredError sqref="F33:F3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WVI28"/>
  <sheetViews>
    <sheetView showGridLines="0" workbookViewId="0">
      <selection activeCell="B2" sqref="B2:J2"/>
    </sheetView>
  </sheetViews>
  <sheetFormatPr baseColWidth="10" defaultColWidth="0" defaultRowHeight="14.25" zeroHeight="1" x14ac:dyDescent="0.2"/>
  <cols>
    <col min="1" max="1" width="3.42578125" style="5" customWidth="1"/>
    <col min="2" max="2" width="9.42578125" style="5" customWidth="1"/>
    <col min="3" max="5" width="5.5703125" style="5" customWidth="1"/>
    <col min="6" max="6" width="8.85546875" style="5" customWidth="1"/>
    <col min="7" max="7" width="24.5703125" style="5" customWidth="1"/>
    <col min="8" max="8" width="10.42578125" style="5" customWidth="1"/>
    <col min="9" max="9" width="11.85546875" style="50" customWidth="1"/>
    <col min="10" max="10" width="11.42578125" style="5" customWidth="1"/>
    <col min="11" max="11" width="7.7109375" style="5" customWidth="1"/>
    <col min="12" max="239" width="11.42578125" style="5" hidden="1"/>
    <col min="240" max="240" width="1.5703125" style="5" hidden="1"/>
    <col min="241" max="241" width="11" style="5" hidden="1"/>
    <col min="242" max="242" width="9.42578125" style="5" hidden="1"/>
    <col min="243" max="245" width="5.5703125" style="5" hidden="1"/>
    <col min="246" max="246" width="8.85546875" style="5" hidden="1"/>
    <col min="247" max="247" width="4.7109375" style="5" hidden="1"/>
    <col min="248" max="248" width="10.42578125" style="5" hidden="1"/>
    <col min="249" max="249" width="11.85546875" style="5" hidden="1"/>
    <col min="250" max="250" width="16.28515625" style="5" hidden="1"/>
    <col min="251" max="251" width="19.42578125" style="5" hidden="1"/>
    <col min="252" max="252" width="16.85546875" style="5" hidden="1"/>
    <col min="253" max="253" width="20.85546875" style="5" hidden="1"/>
    <col min="254" max="254" width="14.85546875" style="5" hidden="1"/>
    <col min="255" max="255" width="20" style="5" hidden="1"/>
    <col min="256" max="256" width="20.42578125" style="5" hidden="1"/>
    <col min="257" max="257" width="22" style="5" hidden="1"/>
    <col min="258" max="495" width="11.42578125" style="5" hidden="1"/>
    <col min="496" max="496" width="1.5703125" style="5" hidden="1"/>
    <col min="497" max="497" width="11" style="5" hidden="1"/>
    <col min="498" max="498" width="9.42578125" style="5" hidden="1"/>
    <col min="499" max="501" width="5.5703125" style="5" hidden="1"/>
    <col min="502" max="502" width="8.85546875" style="5" hidden="1"/>
    <col min="503" max="503" width="4.7109375" style="5" hidden="1"/>
    <col min="504" max="504" width="10.42578125" style="5" hidden="1"/>
    <col min="505" max="505" width="11.85546875" style="5" hidden="1"/>
    <col min="506" max="506" width="16.28515625" style="5" hidden="1"/>
    <col min="507" max="507" width="19.42578125" style="5" hidden="1"/>
    <col min="508" max="508" width="16.85546875" style="5" hidden="1"/>
    <col min="509" max="509" width="20.85546875" style="5" hidden="1"/>
    <col min="510" max="510" width="14.85546875" style="5" hidden="1"/>
    <col min="511" max="511" width="20" style="5" hidden="1"/>
    <col min="512" max="512" width="20.42578125" style="5" hidden="1"/>
    <col min="513" max="513" width="22" style="5" hidden="1"/>
    <col min="514" max="751" width="11.42578125" style="5" hidden="1"/>
    <col min="752" max="752" width="1.5703125" style="5" hidden="1"/>
    <col min="753" max="753" width="11" style="5" hidden="1"/>
    <col min="754" max="754" width="9.42578125" style="5" hidden="1"/>
    <col min="755" max="757" width="5.5703125" style="5" hidden="1"/>
    <col min="758" max="758" width="8.85546875" style="5" hidden="1"/>
    <col min="759" max="759" width="4.7109375" style="5" hidden="1"/>
    <col min="760" max="760" width="10.42578125" style="5" hidden="1"/>
    <col min="761" max="761" width="11.85546875" style="5" hidden="1"/>
    <col min="762" max="762" width="16.28515625" style="5" hidden="1"/>
    <col min="763" max="763" width="19.42578125" style="5" hidden="1"/>
    <col min="764" max="764" width="16.85546875" style="5" hidden="1"/>
    <col min="765" max="765" width="20.85546875" style="5" hidden="1"/>
    <col min="766" max="766" width="14.85546875" style="5" hidden="1"/>
    <col min="767" max="767" width="20" style="5" hidden="1"/>
    <col min="768" max="768" width="20.42578125" style="5" hidden="1"/>
    <col min="769" max="769" width="22" style="5" hidden="1"/>
    <col min="770" max="1007" width="11.42578125" style="5" hidden="1"/>
    <col min="1008" max="1008" width="1.5703125" style="5" hidden="1"/>
    <col min="1009" max="1009" width="11" style="5" hidden="1"/>
    <col min="1010" max="1010" width="9.42578125" style="5" hidden="1"/>
    <col min="1011" max="1013" width="5.5703125" style="5" hidden="1"/>
    <col min="1014" max="1014" width="8.85546875" style="5" hidden="1"/>
    <col min="1015" max="1015" width="4.7109375" style="5" hidden="1"/>
    <col min="1016" max="1016" width="10.42578125" style="5" hidden="1"/>
    <col min="1017" max="1017" width="11.85546875" style="5" hidden="1"/>
    <col min="1018" max="1018" width="16.28515625" style="5" hidden="1"/>
    <col min="1019" max="1019" width="19.42578125" style="5" hidden="1"/>
    <col min="1020" max="1020" width="16.85546875" style="5" hidden="1"/>
    <col min="1021" max="1021" width="20.85546875" style="5" hidden="1"/>
    <col min="1022" max="1022" width="14.85546875" style="5" hidden="1"/>
    <col min="1023" max="1023" width="20" style="5" hidden="1"/>
    <col min="1024" max="1024" width="20.42578125" style="5" hidden="1"/>
    <col min="1025" max="1025" width="22" style="5" hidden="1"/>
    <col min="1026" max="1263" width="11.42578125" style="5" hidden="1"/>
    <col min="1264" max="1264" width="1.5703125" style="5" hidden="1"/>
    <col min="1265" max="1265" width="11" style="5" hidden="1"/>
    <col min="1266" max="1266" width="9.42578125" style="5" hidden="1"/>
    <col min="1267" max="1269" width="5.5703125" style="5" hidden="1"/>
    <col min="1270" max="1270" width="8.85546875" style="5" hidden="1"/>
    <col min="1271" max="1271" width="4.7109375" style="5" hidden="1"/>
    <col min="1272" max="1272" width="10.42578125" style="5" hidden="1"/>
    <col min="1273" max="1273" width="11.85546875" style="5" hidden="1"/>
    <col min="1274" max="1274" width="16.28515625" style="5" hidden="1"/>
    <col min="1275" max="1275" width="19.42578125" style="5" hidden="1"/>
    <col min="1276" max="1276" width="16.85546875" style="5" hidden="1"/>
    <col min="1277" max="1277" width="20.85546875" style="5" hidden="1"/>
    <col min="1278" max="1278" width="14.85546875" style="5" hidden="1"/>
    <col min="1279" max="1279" width="20" style="5" hidden="1"/>
    <col min="1280" max="1280" width="20.42578125" style="5" hidden="1"/>
    <col min="1281" max="1281" width="22" style="5" hidden="1"/>
    <col min="1282" max="1519" width="11.42578125" style="5" hidden="1"/>
    <col min="1520" max="1520" width="1.5703125" style="5" hidden="1"/>
    <col min="1521" max="1521" width="11" style="5" hidden="1"/>
    <col min="1522" max="1522" width="9.42578125" style="5" hidden="1"/>
    <col min="1523" max="1525" width="5.5703125" style="5" hidden="1"/>
    <col min="1526" max="1526" width="8.85546875" style="5" hidden="1"/>
    <col min="1527" max="1527" width="4.7109375" style="5" hidden="1"/>
    <col min="1528" max="1528" width="10.42578125" style="5" hidden="1"/>
    <col min="1529" max="1529" width="11.85546875" style="5" hidden="1"/>
    <col min="1530" max="1530" width="16.28515625" style="5" hidden="1"/>
    <col min="1531" max="1531" width="19.42578125" style="5" hidden="1"/>
    <col min="1532" max="1532" width="16.85546875" style="5" hidden="1"/>
    <col min="1533" max="1533" width="20.85546875" style="5" hidden="1"/>
    <col min="1534" max="1534" width="14.85546875" style="5" hidden="1"/>
    <col min="1535" max="1535" width="20" style="5" hidden="1"/>
    <col min="1536" max="1536" width="20.42578125" style="5" hidden="1"/>
    <col min="1537" max="1537" width="22" style="5" hidden="1"/>
    <col min="1538" max="1775" width="11.42578125" style="5" hidden="1"/>
    <col min="1776" max="1776" width="1.5703125" style="5" hidden="1"/>
    <col min="1777" max="1777" width="11" style="5" hidden="1"/>
    <col min="1778" max="1778" width="9.42578125" style="5" hidden="1"/>
    <col min="1779" max="1781" width="5.5703125" style="5" hidden="1"/>
    <col min="1782" max="1782" width="8.85546875" style="5" hidden="1"/>
    <col min="1783" max="1783" width="4.7109375" style="5" hidden="1"/>
    <col min="1784" max="1784" width="10.42578125" style="5" hidden="1"/>
    <col min="1785" max="1785" width="11.85546875" style="5" hidden="1"/>
    <col min="1786" max="1786" width="16.28515625" style="5" hidden="1"/>
    <col min="1787" max="1787" width="19.42578125" style="5" hidden="1"/>
    <col min="1788" max="1788" width="16.85546875" style="5" hidden="1"/>
    <col min="1789" max="1789" width="20.85546875" style="5" hidden="1"/>
    <col min="1790" max="1790" width="14.85546875" style="5" hidden="1"/>
    <col min="1791" max="1791" width="20" style="5" hidden="1"/>
    <col min="1792" max="1792" width="20.42578125" style="5" hidden="1"/>
    <col min="1793" max="1793" width="22" style="5" hidden="1"/>
    <col min="1794" max="2031" width="11.42578125" style="5" hidden="1"/>
    <col min="2032" max="2032" width="1.5703125" style="5" hidden="1"/>
    <col min="2033" max="2033" width="11" style="5" hidden="1"/>
    <col min="2034" max="2034" width="9.42578125" style="5" hidden="1"/>
    <col min="2035" max="2037" width="5.5703125" style="5" hidden="1"/>
    <col min="2038" max="2038" width="8.85546875" style="5" hidden="1"/>
    <col min="2039" max="2039" width="4.7109375" style="5" hidden="1"/>
    <col min="2040" max="2040" width="10.42578125" style="5" hidden="1"/>
    <col min="2041" max="2041" width="11.85546875" style="5" hidden="1"/>
    <col min="2042" max="2042" width="16.28515625" style="5" hidden="1"/>
    <col min="2043" max="2043" width="19.42578125" style="5" hidden="1"/>
    <col min="2044" max="2044" width="16.85546875" style="5" hidden="1"/>
    <col min="2045" max="2045" width="20.85546875" style="5" hidden="1"/>
    <col min="2046" max="2046" width="14.85546875" style="5" hidden="1"/>
    <col min="2047" max="2047" width="20" style="5" hidden="1"/>
    <col min="2048" max="2048" width="20.42578125" style="5" hidden="1"/>
    <col min="2049" max="2049" width="22" style="5" hidden="1"/>
    <col min="2050" max="2287" width="11.42578125" style="5" hidden="1"/>
    <col min="2288" max="2288" width="1.5703125" style="5" hidden="1"/>
    <col min="2289" max="2289" width="11" style="5" hidden="1"/>
    <col min="2290" max="2290" width="9.42578125" style="5" hidden="1"/>
    <col min="2291" max="2293" width="5.5703125" style="5" hidden="1"/>
    <col min="2294" max="2294" width="8.85546875" style="5" hidden="1"/>
    <col min="2295" max="2295" width="4.7109375" style="5" hidden="1"/>
    <col min="2296" max="2296" width="10.42578125" style="5" hidden="1"/>
    <col min="2297" max="2297" width="11.85546875" style="5" hidden="1"/>
    <col min="2298" max="2298" width="16.28515625" style="5" hidden="1"/>
    <col min="2299" max="2299" width="19.42578125" style="5" hidden="1"/>
    <col min="2300" max="2300" width="16.85546875" style="5" hidden="1"/>
    <col min="2301" max="2301" width="20.85546875" style="5" hidden="1"/>
    <col min="2302" max="2302" width="14.85546875" style="5" hidden="1"/>
    <col min="2303" max="2303" width="20" style="5" hidden="1"/>
    <col min="2304" max="2304" width="20.42578125" style="5" hidden="1"/>
    <col min="2305" max="2305" width="22" style="5" hidden="1"/>
    <col min="2306" max="2543" width="11.42578125" style="5" hidden="1"/>
    <col min="2544" max="2544" width="1.5703125" style="5" hidden="1"/>
    <col min="2545" max="2545" width="11" style="5" hidden="1"/>
    <col min="2546" max="2546" width="9.42578125" style="5" hidden="1"/>
    <col min="2547" max="2549" width="5.5703125" style="5" hidden="1"/>
    <col min="2550" max="2550" width="8.85546875" style="5" hidden="1"/>
    <col min="2551" max="2551" width="4.7109375" style="5" hidden="1"/>
    <col min="2552" max="2552" width="10.42578125" style="5" hidden="1"/>
    <col min="2553" max="2553" width="11.85546875" style="5" hidden="1"/>
    <col min="2554" max="2554" width="16.28515625" style="5" hidden="1"/>
    <col min="2555" max="2555" width="19.42578125" style="5" hidden="1"/>
    <col min="2556" max="2556" width="16.85546875" style="5" hidden="1"/>
    <col min="2557" max="2557" width="20.85546875" style="5" hidden="1"/>
    <col min="2558" max="2558" width="14.85546875" style="5" hidden="1"/>
    <col min="2559" max="2559" width="20" style="5" hidden="1"/>
    <col min="2560" max="2560" width="20.42578125" style="5" hidden="1"/>
    <col min="2561" max="2561" width="22" style="5" hidden="1"/>
    <col min="2562" max="2799" width="11.42578125" style="5" hidden="1"/>
    <col min="2800" max="2800" width="1.5703125" style="5" hidden="1"/>
    <col min="2801" max="2801" width="11" style="5" hidden="1"/>
    <col min="2802" max="2802" width="9.42578125" style="5" hidden="1"/>
    <col min="2803" max="2805" width="5.5703125" style="5" hidden="1"/>
    <col min="2806" max="2806" width="8.85546875" style="5" hidden="1"/>
    <col min="2807" max="2807" width="4.7109375" style="5" hidden="1"/>
    <col min="2808" max="2808" width="10.42578125" style="5" hidden="1"/>
    <col min="2809" max="2809" width="11.85546875" style="5" hidden="1"/>
    <col min="2810" max="2810" width="16.28515625" style="5" hidden="1"/>
    <col min="2811" max="2811" width="19.42578125" style="5" hidden="1"/>
    <col min="2812" max="2812" width="16.85546875" style="5" hidden="1"/>
    <col min="2813" max="2813" width="20.85546875" style="5" hidden="1"/>
    <col min="2814" max="2814" width="14.85546875" style="5" hidden="1"/>
    <col min="2815" max="2815" width="20" style="5" hidden="1"/>
    <col min="2816" max="2816" width="20.42578125" style="5" hidden="1"/>
    <col min="2817" max="2817" width="22" style="5" hidden="1"/>
    <col min="2818" max="3055" width="11.42578125" style="5" hidden="1"/>
    <col min="3056" max="3056" width="1.5703125" style="5" hidden="1"/>
    <col min="3057" max="3057" width="11" style="5" hidden="1"/>
    <col min="3058" max="3058" width="9.42578125" style="5" hidden="1"/>
    <col min="3059" max="3061" width="5.5703125" style="5" hidden="1"/>
    <col min="3062" max="3062" width="8.85546875" style="5" hidden="1"/>
    <col min="3063" max="3063" width="4.7109375" style="5" hidden="1"/>
    <col min="3064" max="3064" width="10.42578125" style="5" hidden="1"/>
    <col min="3065" max="3065" width="11.85546875" style="5" hidden="1"/>
    <col min="3066" max="3066" width="16.28515625" style="5" hidden="1"/>
    <col min="3067" max="3067" width="19.42578125" style="5" hidden="1"/>
    <col min="3068" max="3068" width="16.85546875" style="5" hidden="1"/>
    <col min="3069" max="3069" width="20.85546875" style="5" hidden="1"/>
    <col min="3070" max="3070" width="14.85546875" style="5" hidden="1"/>
    <col min="3071" max="3071" width="20" style="5" hidden="1"/>
    <col min="3072" max="3072" width="20.42578125" style="5" hidden="1"/>
    <col min="3073" max="3073" width="22" style="5" hidden="1"/>
    <col min="3074" max="3311" width="11.42578125" style="5" hidden="1"/>
    <col min="3312" max="3312" width="1.5703125" style="5" hidden="1"/>
    <col min="3313" max="3313" width="11" style="5" hidden="1"/>
    <col min="3314" max="3314" width="9.42578125" style="5" hidden="1"/>
    <col min="3315" max="3317" width="5.5703125" style="5" hidden="1"/>
    <col min="3318" max="3318" width="8.85546875" style="5" hidden="1"/>
    <col min="3319" max="3319" width="4.7109375" style="5" hidden="1"/>
    <col min="3320" max="3320" width="10.42578125" style="5" hidden="1"/>
    <col min="3321" max="3321" width="11.85546875" style="5" hidden="1"/>
    <col min="3322" max="3322" width="16.28515625" style="5" hidden="1"/>
    <col min="3323" max="3323" width="19.42578125" style="5" hidden="1"/>
    <col min="3324" max="3324" width="16.85546875" style="5" hidden="1"/>
    <col min="3325" max="3325" width="20.85546875" style="5" hidden="1"/>
    <col min="3326" max="3326" width="14.85546875" style="5" hidden="1"/>
    <col min="3327" max="3327" width="20" style="5" hidden="1"/>
    <col min="3328" max="3328" width="20.42578125" style="5" hidden="1"/>
    <col min="3329" max="3329" width="22" style="5" hidden="1"/>
    <col min="3330" max="3567" width="11.42578125" style="5" hidden="1"/>
    <col min="3568" max="3568" width="1.5703125" style="5" hidden="1"/>
    <col min="3569" max="3569" width="11" style="5" hidden="1"/>
    <col min="3570" max="3570" width="9.42578125" style="5" hidden="1"/>
    <col min="3571" max="3573" width="5.5703125" style="5" hidden="1"/>
    <col min="3574" max="3574" width="8.85546875" style="5" hidden="1"/>
    <col min="3575" max="3575" width="4.7109375" style="5" hidden="1"/>
    <col min="3576" max="3576" width="10.42578125" style="5" hidden="1"/>
    <col min="3577" max="3577" width="11.85546875" style="5" hidden="1"/>
    <col min="3578" max="3578" width="16.28515625" style="5" hidden="1"/>
    <col min="3579" max="3579" width="19.42578125" style="5" hidden="1"/>
    <col min="3580" max="3580" width="16.85546875" style="5" hidden="1"/>
    <col min="3581" max="3581" width="20.85546875" style="5" hidden="1"/>
    <col min="3582" max="3582" width="14.85546875" style="5" hidden="1"/>
    <col min="3583" max="3583" width="20" style="5" hidden="1"/>
    <col min="3584" max="3584" width="20.42578125" style="5" hidden="1"/>
    <col min="3585" max="3585" width="22" style="5" hidden="1"/>
    <col min="3586" max="3823" width="11.42578125" style="5" hidden="1"/>
    <col min="3824" max="3824" width="1.5703125" style="5" hidden="1"/>
    <col min="3825" max="3825" width="11" style="5" hidden="1"/>
    <col min="3826" max="3826" width="9.42578125" style="5" hidden="1"/>
    <col min="3827" max="3829" width="5.5703125" style="5" hidden="1"/>
    <col min="3830" max="3830" width="8.85546875" style="5" hidden="1"/>
    <col min="3831" max="3831" width="4.7109375" style="5" hidden="1"/>
    <col min="3832" max="3832" width="10.42578125" style="5" hidden="1"/>
    <col min="3833" max="3833" width="11.85546875" style="5" hidden="1"/>
    <col min="3834" max="3834" width="16.28515625" style="5" hidden="1"/>
    <col min="3835" max="3835" width="19.42578125" style="5" hidden="1"/>
    <col min="3836" max="3836" width="16.85546875" style="5" hidden="1"/>
    <col min="3837" max="3837" width="20.85546875" style="5" hidden="1"/>
    <col min="3838" max="3838" width="14.85546875" style="5" hidden="1"/>
    <col min="3839" max="3839" width="20" style="5" hidden="1"/>
    <col min="3840" max="3840" width="20.42578125" style="5" hidden="1"/>
    <col min="3841" max="3841" width="22" style="5" hidden="1"/>
    <col min="3842" max="4079" width="11.42578125" style="5" hidden="1"/>
    <col min="4080" max="4080" width="1.5703125" style="5" hidden="1"/>
    <col min="4081" max="4081" width="11" style="5" hidden="1"/>
    <col min="4082" max="4082" width="9.42578125" style="5" hidden="1"/>
    <col min="4083" max="4085" width="5.5703125" style="5" hidden="1"/>
    <col min="4086" max="4086" width="8.85546875" style="5" hidden="1"/>
    <col min="4087" max="4087" width="4.7109375" style="5" hidden="1"/>
    <col min="4088" max="4088" width="10.42578125" style="5" hidden="1"/>
    <col min="4089" max="4089" width="11.85546875" style="5" hidden="1"/>
    <col min="4090" max="4090" width="16.28515625" style="5" hidden="1"/>
    <col min="4091" max="4091" width="19.42578125" style="5" hidden="1"/>
    <col min="4092" max="4092" width="16.85546875" style="5" hidden="1"/>
    <col min="4093" max="4093" width="20.85546875" style="5" hidden="1"/>
    <col min="4094" max="4094" width="14.85546875" style="5" hidden="1"/>
    <col min="4095" max="4095" width="20" style="5" hidden="1"/>
    <col min="4096" max="4096" width="20.42578125" style="5" hidden="1"/>
    <col min="4097" max="4097" width="22" style="5" hidden="1"/>
    <col min="4098" max="4335" width="11.42578125" style="5" hidden="1"/>
    <col min="4336" max="4336" width="1.5703125" style="5" hidden="1"/>
    <col min="4337" max="4337" width="11" style="5" hidden="1"/>
    <col min="4338" max="4338" width="9.42578125" style="5" hidden="1"/>
    <col min="4339" max="4341" width="5.5703125" style="5" hidden="1"/>
    <col min="4342" max="4342" width="8.85546875" style="5" hidden="1"/>
    <col min="4343" max="4343" width="4.7109375" style="5" hidden="1"/>
    <col min="4344" max="4344" width="10.42578125" style="5" hidden="1"/>
    <col min="4345" max="4345" width="11.85546875" style="5" hidden="1"/>
    <col min="4346" max="4346" width="16.28515625" style="5" hidden="1"/>
    <col min="4347" max="4347" width="19.42578125" style="5" hidden="1"/>
    <col min="4348" max="4348" width="16.85546875" style="5" hidden="1"/>
    <col min="4349" max="4349" width="20.85546875" style="5" hidden="1"/>
    <col min="4350" max="4350" width="14.85546875" style="5" hidden="1"/>
    <col min="4351" max="4351" width="20" style="5" hidden="1"/>
    <col min="4352" max="4352" width="20.42578125" style="5" hidden="1"/>
    <col min="4353" max="4353" width="22" style="5" hidden="1"/>
    <col min="4354" max="4591" width="11.42578125" style="5" hidden="1"/>
    <col min="4592" max="4592" width="1.5703125" style="5" hidden="1"/>
    <col min="4593" max="4593" width="11" style="5" hidden="1"/>
    <col min="4594" max="4594" width="9.42578125" style="5" hidden="1"/>
    <col min="4595" max="4597" width="5.5703125" style="5" hidden="1"/>
    <col min="4598" max="4598" width="8.85546875" style="5" hidden="1"/>
    <col min="4599" max="4599" width="4.7109375" style="5" hidden="1"/>
    <col min="4600" max="4600" width="10.42578125" style="5" hidden="1"/>
    <col min="4601" max="4601" width="11.85546875" style="5" hidden="1"/>
    <col min="4602" max="4602" width="16.28515625" style="5" hidden="1"/>
    <col min="4603" max="4603" width="19.42578125" style="5" hidden="1"/>
    <col min="4604" max="4604" width="16.85546875" style="5" hidden="1"/>
    <col min="4605" max="4605" width="20.85546875" style="5" hidden="1"/>
    <col min="4606" max="4606" width="14.85546875" style="5" hidden="1"/>
    <col min="4607" max="4607" width="20" style="5" hidden="1"/>
    <col min="4608" max="4608" width="20.42578125" style="5" hidden="1"/>
    <col min="4609" max="4609" width="22" style="5" hidden="1"/>
    <col min="4610" max="4847" width="11.42578125" style="5" hidden="1"/>
    <col min="4848" max="4848" width="1.5703125" style="5" hidden="1"/>
    <col min="4849" max="4849" width="11" style="5" hidden="1"/>
    <col min="4850" max="4850" width="9.42578125" style="5" hidden="1"/>
    <col min="4851" max="4853" width="5.5703125" style="5" hidden="1"/>
    <col min="4854" max="4854" width="8.85546875" style="5" hidden="1"/>
    <col min="4855" max="4855" width="4.7109375" style="5" hidden="1"/>
    <col min="4856" max="4856" width="10.42578125" style="5" hidden="1"/>
    <col min="4857" max="4857" width="11.85546875" style="5" hidden="1"/>
    <col min="4858" max="4858" width="16.28515625" style="5" hidden="1"/>
    <col min="4859" max="4859" width="19.42578125" style="5" hidden="1"/>
    <col min="4860" max="4860" width="16.85546875" style="5" hidden="1"/>
    <col min="4861" max="4861" width="20.85546875" style="5" hidden="1"/>
    <col min="4862" max="4862" width="14.85546875" style="5" hidden="1"/>
    <col min="4863" max="4863" width="20" style="5" hidden="1"/>
    <col min="4864" max="4864" width="20.42578125" style="5" hidden="1"/>
    <col min="4865" max="4865" width="22" style="5" hidden="1"/>
    <col min="4866" max="5103" width="11.42578125" style="5" hidden="1"/>
    <col min="5104" max="5104" width="1.5703125" style="5" hidden="1"/>
    <col min="5105" max="5105" width="11" style="5" hidden="1"/>
    <col min="5106" max="5106" width="9.42578125" style="5" hidden="1"/>
    <col min="5107" max="5109" width="5.5703125" style="5" hidden="1"/>
    <col min="5110" max="5110" width="8.85546875" style="5" hidden="1"/>
    <col min="5111" max="5111" width="4.7109375" style="5" hidden="1"/>
    <col min="5112" max="5112" width="10.42578125" style="5" hidden="1"/>
    <col min="5113" max="5113" width="11.85546875" style="5" hidden="1"/>
    <col min="5114" max="5114" width="16.28515625" style="5" hidden="1"/>
    <col min="5115" max="5115" width="19.42578125" style="5" hidden="1"/>
    <col min="5116" max="5116" width="16.85546875" style="5" hidden="1"/>
    <col min="5117" max="5117" width="20.85546875" style="5" hidden="1"/>
    <col min="5118" max="5118" width="14.85546875" style="5" hidden="1"/>
    <col min="5119" max="5119" width="20" style="5" hidden="1"/>
    <col min="5120" max="5120" width="20.42578125" style="5" hidden="1"/>
    <col min="5121" max="5121" width="22" style="5" hidden="1"/>
    <col min="5122" max="5359" width="11.42578125" style="5" hidden="1"/>
    <col min="5360" max="5360" width="1.5703125" style="5" hidden="1"/>
    <col min="5361" max="5361" width="11" style="5" hidden="1"/>
    <col min="5362" max="5362" width="9.42578125" style="5" hidden="1"/>
    <col min="5363" max="5365" width="5.5703125" style="5" hidden="1"/>
    <col min="5366" max="5366" width="8.85546875" style="5" hidden="1"/>
    <col min="5367" max="5367" width="4.7109375" style="5" hidden="1"/>
    <col min="5368" max="5368" width="10.42578125" style="5" hidden="1"/>
    <col min="5369" max="5369" width="11.85546875" style="5" hidden="1"/>
    <col min="5370" max="5370" width="16.28515625" style="5" hidden="1"/>
    <col min="5371" max="5371" width="19.42578125" style="5" hidden="1"/>
    <col min="5372" max="5372" width="16.85546875" style="5" hidden="1"/>
    <col min="5373" max="5373" width="20.85546875" style="5" hidden="1"/>
    <col min="5374" max="5374" width="14.85546875" style="5" hidden="1"/>
    <col min="5375" max="5375" width="20" style="5" hidden="1"/>
    <col min="5376" max="5376" width="20.42578125" style="5" hidden="1"/>
    <col min="5377" max="5377" width="22" style="5" hidden="1"/>
    <col min="5378" max="5615" width="11.42578125" style="5" hidden="1"/>
    <col min="5616" max="5616" width="1.5703125" style="5" hidden="1"/>
    <col min="5617" max="5617" width="11" style="5" hidden="1"/>
    <col min="5618" max="5618" width="9.42578125" style="5" hidden="1"/>
    <col min="5619" max="5621" width="5.5703125" style="5" hidden="1"/>
    <col min="5622" max="5622" width="8.85546875" style="5" hidden="1"/>
    <col min="5623" max="5623" width="4.7109375" style="5" hidden="1"/>
    <col min="5624" max="5624" width="10.42578125" style="5" hidden="1"/>
    <col min="5625" max="5625" width="11.85546875" style="5" hidden="1"/>
    <col min="5626" max="5626" width="16.28515625" style="5" hidden="1"/>
    <col min="5627" max="5627" width="19.42578125" style="5" hidden="1"/>
    <col min="5628" max="5628" width="16.85546875" style="5" hidden="1"/>
    <col min="5629" max="5629" width="20.85546875" style="5" hidden="1"/>
    <col min="5630" max="5630" width="14.85546875" style="5" hidden="1"/>
    <col min="5631" max="5631" width="20" style="5" hidden="1"/>
    <col min="5632" max="5632" width="20.42578125" style="5" hidden="1"/>
    <col min="5633" max="5633" width="22" style="5" hidden="1"/>
    <col min="5634" max="5871" width="11.42578125" style="5" hidden="1"/>
    <col min="5872" max="5872" width="1.5703125" style="5" hidden="1"/>
    <col min="5873" max="5873" width="11" style="5" hidden="1"/>
    <col min="5874" max="5874" width="9.42578125" style="5" hidden="1"/>
    <col min="5875" max="5877" width="5.5703125" style="5" hidden="1"/>
    <col min="5878" max="5878" width="8.85546875" style="5" hidden="1"/>
    <col min="5879" max="5879" width="4.7109375" style="5" hidden="1"/>
    <col min="5880" max="5880" width="10.42578125" style="5" hidden="1"/>
    <col min="5881" max="5881" width="11.85546875" style="5" hidden="1"/>
    <col min="5882" max="5882" width="16.28515625" style="5" hidden="1"/>
    <col min="5883" max="5883" width="19.42578125" style="5" hidden="1"/>
    <col min="5884" max="5884" width="16.85546875" style="5" hidden="1"/>
    <col min="5885" max="5885" width="20.85546875" style="5" hidden="1"/>
    <col min="5886" max="5886" width="14.85546875" style="5" hidden="1"/>
    <col min="5887" max="5887" width="20" style="5" hidden="1"/>
    <col min="5888" max="5888" width="20.42578125" style="5" hidden="1"/>
    <col min="5889" max="5889" width="22" style="5" hidden="1"/>
    <col min="5890" max="6127" width="11.42578125" style="5" hidden="1"/>
    <col min="6128" max="6128" width="1.5703125" style="5" hidden="1"/>
    <col min="6129" max="6129" width="11" style="5" hidden="1"/>
    <col min="6130" max="6130" width="9.42578125" style="5" hidden="1"/>
    <col min="6131" max="6133" width="5.5703125" style="5" hidden="1"/>
    <col min="6134" max="6134" width="8.85546875" style="5" hidden="1"/>
    <col min="6135" max="6135" width="4.7109375" style="5" hidden="1"/>
    <col min="6136" max="6136" width="10.42578125" style="5" hidden="1"/>
    <col min="6137" max="6137" width="11.85546875" style="5" hidden="1"/>
    <col min="6138" max="6138" width="16.28515625" style="5" hidden="1"/>
    <col min="6139" max="6139" width="19.42578125" style="5" hidden="1"/>
    <col min="6140" max="6140" width="16.85546875" style="5" hidden="1"/>
    <col min="6141" max="6141" width="20.85546875" style="5" hidden="1"/>
    <col min="6142" max="6142" width="14.85546875" style="5" hidden="1"/>
    <col min="6143" max="6143" width="20" style="5" hidden="1"/>
    <col min="6144" max="6144" width="20.42578125" style="5" hidden="1"/>
    <col min="6145" max="6145" width="22" style="5" hidden="1"/>
    <col min="6146" max="6383" width="11.42578125" style="5" hidden="1"/>
    <col min="6384" max="6384" width="1.5703125" style="5" hidden="1"/>
    <col min="6385" max="6385" width="11" style="5" hidden="1"/>
    <col min="6386" max="6386" width="9.42578125" style="5" hidden="1"/>
    <col min="6387" max="6389" width="5.5703125" style="5" hidden="1"/>
    <col min="6390" max="6390" width="8.85546875" style="5" hidden="1"/>
    <col min="6391" max="6391" width="4.7109375" style="5" hidden="1"/>
    <col min="6392" max="6392" width="10.42578125" style="5" hidden="1"/>
    <col min="6393" max="6393" width="11.85546875" style="5" hidden="1"/>
    <col min="6394" max="6394" width="16.28515625" style="5" hidden="1"/>
    <col min="6395" max="6395" width="19.42578125" style="5" hidden="1"/>
    <col min="6396" max="6396" width="16.85546875" style="5" hidden="1"/>
    <col min="6397" max="6397" width="20.85546875" style="5" hidden="1"/>
    <col min="6398" max="6398" width="14.85546875" style="5" hidden="1"/>
    <col min="6399" max="6399" width="20" style="5" hidden="1"/>
    <col min="6400" max="6400" width="20.42578125" style="5" hidden="1"/>
    <col min="6401" max="6401" width="22" style="5" hidden="1"/>
    <col min="6402" max="6639" width="11.42578125" style="5" hidden="1"/>
    <col min="6640" max="6640" width="1.5703125" style="5" hidden="1"/>
    <col min="6641" max="6641" width="11" style="5" hidden="1"/>
    <col min="6642" max="6642" width="9.42578125" style="5" hidden="1"/>
    <col min="6643" max="6645" width="5.5703125" style="5" hidden="1"/>
    <col min="6646" max="6646" width="8.85546875" style="5" hidden="1"/>
    <col min="6647" max="6647" width="4.7109375" style="5" hidden="1"/>
    <col min="6648" max="6648" width="10.42578125" style="5" hidden="1"/>
    <col min="6649" max="6649" width="11.85546875" style="5" hidden="1"/>
    <col min="6650" max="6650" width="16.28515625" style="5" hidden="1"/>
    <col min="6651" max="6651" width="19.42578125" style="5" hidden="1"/>
    <col min="6652" max="6652" width="16.85546875" style="5" hidden="1"/>
    <col min="6653" max="6653" width="20.85546875" style="5" hidden="1"/>
    <col min="6654" max="6654" width="14.85546875" style="5" hidden="1"/>
    <col min="6655" max="6655" width="20" style="5" hidden="1"/>
    <col min="6656" max="6656" width="20.42578125" style="5" hidden="1"/>
    <col min="6657" max="6657" width="22" style="5" hidden="1"/>
    <col min="6658" max="6895" width="11.42578125" style="5" hidden="1"/>
    <col min="6896" max="6896" width="1.5703125" style="5" hidden="1"/>
    <col min="6897" max="6897" width="11" style="5" hidden="1"/>
    <col min="6898" max="6898" width="9.42578125" style="5" hidden="1"/>
    <col min="6899" max="6901" width="5.5703125" style="5" hidden="1"/>
    <col min="6902" max="6902" width="8.85546875" style="5" hidden="1"/>
    <col min="6903" max="6903" width="4.7109375" style="5" hidden="1"/>
    <col min="6904" max="6904" width="10.42578125" style="5" hidden="1"/>
    <col min="6905" max="6905" width="11.85546875" style="5" hidden="1"/>
    <col min="6906" max="6906" width="16.28515625" style="5" hidden="1"/>
    <col min="6907" max="6907" width="19.42578125" style="5" hidden="1"/>
    <col min="6908" max="6908" width="16.85546875" style="5" hidden="1"/>
    <col min="6909" max="6909" width="20.85546875" style="5" hidden="1"/>
    <col min="6910" max="6910" width="14.85546875" style="5" hidden="1"/>
    <col min="6911" max="6911" width="20" style="5" hidden="1"/>
    <col min="6912" max="6912" width="20.42578125" style="5" hidden="1"/>
    <col min="6913" max="6913" width="22" style="5" hidden="1"/>
    <col min="6914" max="7151" width="11.42578125" style="5" hidden="1"/>
    <col min="7152" max="7152" width="1.5703125" style="5" hidden="1"/>
    <col min="7153" max="7153" width="11" style="5" hidden="1"/>
    <col min="7154" max="7154" width="9.42578125" style="5" hidden="1"/>
    <col min="7155" max="7157" width="5.5703125" style="5" hidden="1"/>
    <col min="7158" max="7158" width="8.85546875" style="5" hidden="1"/>
    <col min="7159" max="7159" width="4.7109375" style="5" hidden="1"/>
    <col min="7160" max="7160" width="10.42578125" style="5" hidden="1"/>
    <col min="7161" max="7161" width="11.85546875" style="5" hidden="1"/>
    <col min="7162" max="7162" width="16.28515625" style="5" hidden="1"/>
    <col min="7163" max="7163" width="19.42578125" style="5" hidden="1"/>
    <col min="7164" max="7164" width="16.85546875" style="5" hidden="1"/>
    <col min="7165" max="7165" width="20.85546875" style="5" hidden="1"/>
    <col min="7166" max="7166" width="14.85546875" style="5" hidden="1"/>
    <col min="7167" max="7167" width="20" style="5" hidden="1"/>
    <col min="7168" max="7168" width="20.42578125" style="5" hidden="1"/>
    <col min="7169" max="7169" width="22" style="5" hidden="1"/>
    <col min="7170" max="7407" width="11.42578125" style="5" hidden="1"/>
    <col min="7408" max="7408" width="1.5703125" style="5" hidden="1"/>
    <col min="7409" max="7409" width="11" style="5" hidden="1"/>
    <col min="7410" max="7410" width="9.42578125" style="5" hidden="1"/>
    <col min="7411" max="7413" width="5.5703125" style="5" hidden="1"/>
    <col min="7414" max="7414" width="8.85546875" style="5" hidden="1"/>
    <col min="7415" max="7415" width="4.7109375" style="5" hidden="1"/>
    <col min="7416" max="7416" width="10.42578125" style="5" hidden="1"/>
    <col min="7417" max="7417" width="11.85546875" style="5" hidden="1"/>
    <col min="7418" max="7418" width="16.28515625" style="5" hidden="1"/>
    <col min="7419" max="7419" width="19.42578125" style="5" hidden="1"/>
    <col min="7420" max="7420" width="16.85546875" style="5" hidden="1"/>
    <col min="7421" max="7421" width="20.85546875" style="5" hidden="1"/>
    <col min="7422" max="7422" width="14.85546875" style="5" hidden="1"/>
    <col min="7423" max="7423" width="20" style="5" hidden="1"/>
    <col min="7424" max="7424" width="20.42578125" style="5" hidden="1"/>
    <col min="7425" max="7425" width="22" style="5" hidden="1"/>
    <col min="7426" max="7663" width="11.42578125" style="5" hidden="1"/>
    <col min="7664" max="7664" width="1.5703125" style="5" hidden="1"/>
    <col min="7665" max="7665" width="11" style="5" hidden="1"/>
    <col min="7666" max="7666" width="9.42578125" style="5" hidden="1"/>
    <col min="7667" max="7669" width="5.5703125" style="5" hidden="1"/>
    <col min="7670" max="7670" width="8.85546875" style="5" hidden="1"/>
    <col min="7671" max="7671" width="4.7109375" style="5" hidden="1"/>
    <col min="7672" max="7672" width="10.42578125" style="5" hidden="1"/>
    <col min="7673" max="7673" width="11.85546875" style="5" hidden="1"/>
    <col min="7674" max="7674" width="16.28515625" style="5" hidden="1"/>
    <col min="7675" max="7675" width="19.42578125" style="5" hidden="1"/>
    <col min="7676" max="7676" width="16.85546875" style="5" hidden="1"/>
    <col min="7677" max="7677" width="20.85546875" style="5" hidden="1"/>
    <col min="7678" max="7678" width="14.85546875" style="5" hidden="1"/>
    <col min="7679" max="7679" width="20" style="5" hidden="1"/>
    <col min="7680" max="7680" width="20.42578125" style="5" hidden="1"/>
    <col min="7681" max="7681" width="22" style="5" hidden="1"/>
    <col min="7682" max="7919" width="11.42578125" style="5" hidden="1"/>
    <col min="7920" max="7920" width="1.5703125" style="5" hidden="1"/>
    <col min="7921" max="7921" width="11" style="5" hidden="1"/>
    <col min="7922" max="7922" width="9.42578125" style="5" hidden="1"/>
    <col min="7923" max="7925" width="5.5703125" style="5" hidden="1"/>
    <col min="7926" max="7926" width="8.85546875" style="5" hidden="1"/>
    <col min="7927" max="7927" width="4.7109375" style="5" hidden="1"/>
    <col min="7928" max="7928" width="10.42578125" style="5" hidden="1"/>
    <col min="7929" max="7929" width="11.85546875" style="5" hidden="1"/>
    <col min="7930" max="7930" width="16.28515625" style="5" hidden="1"/>
    <col min="7931" max="7931" width="19.42578125" style="5" hidden="1"/>
    <col min="7932" max="7932" width="16.85546875" style="5" hidden="1"/>
    <col min="7933" max="7933" width="20.85546875" style="5" hidden="1"/>
    <col min="7934" max="7934" width="14.85546875" style="5" hidden="1"/>
    <col min="7935" max="7935" width="20" style="5" hidden="1"/>
    <col min="7936" max="7936" width="20.42578125" style="5" hidden="1"/>
    <col min="7937" max="7937" width="22" style="5" hidden="1"/>
    <col min="7938" max="8175" width="11.42578125" style="5" hidden="1"/>
    <col min="8176" max="8176" width="1.5703125" style="5" hidden="1"/>
    <col min="8177" max="8177" width="11" style="5" hidden="1"/>
    <col min="8178" max="8178" width="9.42578125" style="5" hidden="1"/>
    <col min="8179" max="8181" width="5.5703125" style="5" hidden="1"/>
    <col min="8182" max="8182" width="8.85546875" style="5" hidden="1"/>
    <col min="8183" max="8183" width="4.7109375" style="5" hidden="1"/>
    <col min="8184" max="8184" width="10.42578125" style="5" hidden="1"/>
    <col min="8185" max="8185" width="11.85546875" style="5" hidden="1"/>
    <col min="8186" max="8186" width="16.28515625" style="5" hidden="1"/>
    <col min="8187" max="8187" width="19.42578125" style="5" hidden="1"/>
    <col min="8188" max="8188" width="16.85546875" style="5" hidden="1"/>
    <col min="8189" max="8189" width="20.85546875" style="5" hidden="1"/>
    <col min="8190" max="8190" width="14.85546875" style="5" hidden="1"/>
    <col min="8191" max="8191" width="20" style="5" hidden="1"/>
    <col min="8192" max="8192" width="20.42578125" style="5" hidden="1"/>
    <col min="8193" max="8193" width="22" style="5" hidden="1"/>
    <col min="8194" max="8431" width="11.42578125" style="5" hidden="1"/>
    <col min="8432" max="8432" width="1.5703125" style="5" hidden="1"/>
    <col min="8433" max="8433" width="11" style="5" hidden="1"/>
    <col min="8434" max="8434" width="9.42578125" style="5" hidden="1"/>
    <col min="8435" max="8437" width="5.5703125" style="5" hidden="1"/>
    <col min="8438" max="8438" width="8.85546875" style="5" hidden="1"/>
    <col min="8439" max="8439" width="4.7109375" style="5" hidden="1"/>
    <col min="8440" max="8440" width="10.42578125" style="5" hidden="1"/>
    <col min="8441" max="8441" width="11.85546875" style="5" hidden="1"/>
    <col min="8442" max="8442" width="16.28515625" style="5" hidden="1"/>
    <col min="8443" max="8443" width="19.42578125" style="5" hidden="1"/>
    <col min="8444" max="8444" width="16.85546875" style="5" hidden="1"/>
    <col min="8445" max="8445" width="20.85546875" style="5" hidden="1"/>
    <col min="8446" max="8446" width="14.85546875" style="5" hidden="1"/>
    <col min="8447" max="8447" width="20" style="5" hidden="1"/>
    <col min="8448" max="8448" width="20.42578125" style="5" hidden="1"/>
    <col min="8449" max="8449" width="22" style="5" hidden="1"/>
    <col min="8450" max="8687" width="11.42578125" style="5" hidden="1"/>
    <col min="8688" max="8688" width="1.5703125" style="5" hidden="1"/>
    <col min="8689" max="8689" width="11" style="5" hidden="1"/>
    <col min="8690" max="8690" width="9.42578125" style="5" hidden="1"/>
    <col min="8691" max="8693" width="5.5703125" style="5" hidden="1"/>
    <col min="8694" max="8694" width="8.85546875" style="5" hidden="1"/>
    <col min="8695" max="8695" width="4.7109375" style="5" hidden="1"/>
    <col min="8696" max="8696" width="10.42578125" style="5" hidden="1"/>
    <col min="8697" max="8697" width="11.85546875" style="5" hidden="1"/>
    <col min="8698" max="8698" width="16.28515625" style="5" hidden="1"/>
    <col min="8699" max="8699" width="19.42578125" style="5" hidden="1"/>
    <col min="8700" max="8700" width="16.85546875" style="5" hidden="1"/>
    <col min="8701" max="8701" width="20.85546875" style="5" hidden="1"/>
    <col min="8702" max="8702" width="14.85546875" style="5" hidden="1"/>
    <col min="8703" max="8703" width="20" style="5" hidden="1"/>
    <col min="8704" max="8704" width="20.42578125" style="5" hidden="1"/>
    <col min="8705" max="8705" width="22" style="5" hidden="1"/>
    <col min="8706" max="8943" width="11.42578125" style="5" hidden="1"/>
    <col min="8944" max="8944" width="1.5703125" style="5" hidden="1"/>
    <col min="8945" max="8945" width="11" style="5" hidden="1"/>
    <col min="8946" max="8946" width="9.42578125" style="5" hidden="1"/>
    <col min="8947" max="8949" width="5.5703125" style="5" hidden="1"/>
    <col min="8950" max="8950" width="8.85546875" style="5" hidden="1"/>
    <col min="8951" max="8951" width="4.7109375" style="5" hidden="1"/>
    <col min="8952" max="8952" width="10.42578125" style="5" hidden="1"/>
    <col min="8953" max="8953" width="11.85546875" style="5" hidden="1"/>
    <col min="8954" max="8954" width="16.28515625" style="5" hidden="1"/>
    <col min="8955" max="8955" width="19.42578125" style="5" hidden="1"/>
    <col min="8956" max="8956" width="16.85546875" style="5" hidden="1"/>
    <col min="8957" max="8957" width="20.85546875" style="5" hidden="1"/>
    <col min="8958" max="8958" width="14.85546875" style="5" hidden="1"/>
    <col min="8959" max="8959" width="20" style="5" hidden="1"/>
    <col min="8960" max="8960" width="20.42578125" style="5" hidden="1"/>
    <col min="8961" max="8961" width="22" style="5" hidden="1"/>
    <col min="8962" max="9199" width="11.42578125" style="5" hidden="1"/>
    <col min="9200" max="9200" width="1.5703125" style="5" hidden="1"/>
    <col min="9201" max="9201" width="11" style="5" hidden="1"/>
    <col min="9202" max="9202" width="9.42578125" style="5" hidden="1"/>
    <col min="9203" max="9205" width="5.5703125" style="5" hidden="1"/>
    <col min="9206" max="9206" width="8.85546875" style="5" hidden="1"/>
    <col min="9207" max="9207" width="4.7109375" style="5" hidden="1"/>
    <col min="9208" max="9208" width="10.42578125" style="5" hidden="1"/>
    <col min="9209" max="9209" width="11.85546875" style="5" hidden="1"/>
    <col min="9210" max="9210" width="16.28515625" style="5" hidden="1"/>
    <col min="9211" max="9211" width="19.42578125" style="5" hidden="1"/>
    <col min="9212" max="9212" width="16.85546875" style="5" hidden="1"/>
    <col min="9213" max="9213" width="20.85546875" style="5" hidden="1"/>
    <col min="9214" max="9214" width="14.85546875" style="5" hidden="1"/>
    <col min="9215" max="9215" width="20" style="5" hidden="1"/>
    <col min="9216" max="9216" width="20.42578125" style="5" hidden="1"/>
    <col min="9217" max="9217" width="22" style="5" hidden="1"/>
    <col min="9218" max="9455" width="11.42578125" style="5" hidden="1"/>
    <col min="9456" max="9456" width="1.5703125" style="5" hidden="1"/>
    <col min="9457" max="9457" width="11" style="5" hidden="1"/>
    <col min="9458" max="9458" width="9.42578125" style="5" hidden="1"/>
    <col min="9459" max="9461" width="5.5703125" style="5" hidden="1"/>
    <col min="9462" max="9462" width="8.85546875" style="5" hidden="1"/>
    <col min="9463" max="9463" width="4.7109375" style="5" hidden="1"/>
    <col min="9464" max="9464" width="10.42578125" style="5" hidden="1"/>
    <col min="9465" max="9465" width="11.85546875" style="5" hidden="1"/>
    <col min="9466" max="9466" width="16.28515625" style="5" hidden="1"/>
    <col min="9467" max="9467" width="19.42578125" style="5" hidden="1"/>
    <col min="9468" max="9468" width="16.85546875" style="5" hidden="1"/>
    <col min="9469" max="9469" width="20.85546875" style="5" hidden="1"/>
    <col min="9470" max="9470" width="14.85546875" style="5" hidden="1"/>
    <col min="9471" max="9471" width="20" style="5" hidden="1"/>
    <col min="9472" max="9472" width="20.42578125" style="5" hidden="1"/>
    <col min="9473" max="9473" width="22" style="5" hidden="1"/>
    <col min="9474" max="9711" width="11.42578125" style="5" hidden="1"/>
    <col min="9712" max="9712" width="1.5703125" style="5" hidden="1"/>
    <col min="9713" max="9713" width="11" style="5" hidden="1"/>
    <col min="9714" max="9714" width="9.42578125" style="5" hidden="1"/>
    <col min="9715" max="9717" width="5.5703125" style="5" hidden="1"/>
    <col min="9718" max="9718" width="8.85546875" style="5" hidden="1"/>
    <col min="9719" max="9719" width="4.7109375" style="5" hidden="1"/>
    <col min="9720" max="9720" width="10.42578125" style="5" hidden="1"/>
    <col min="9721" max="9721" width="11.85546875" style="5" hidden="1"/>
    <col min="9722" max="9722" width="16.28515625" style="5" hidden="1"/>
    <col min="9723" max="9723" width="19.42578125" style="5" hidden="1"/>
    <col min="9724" max="9724" width="16.85546875" style="5" hidden="1"/>
    <col min="9725" max="9725" width="20.85546875" style="5" hidden="1"/>
    <col min="9726" max="9726" width="14.85546875" style="5" hidden="1"/>
    <col min="9727" max="9727" width="20" style="5" hidden="1"/>
    <col min="9728" max="9728" width="20.42578125" style="5" hidden="1"/>
    <col min="9729" max="9729" width="22" style="5" hidden="1"/>
    <col min="9730" max="9967" width="11.42578125" style="5" hidden="1"/>
    <col min="9968" max="9968" width="1.5703125" style="5" hidden="1"/>
    <col min="9969" max="9969" width="11" style="5" hidden="1"/>
    <col min="9970" max="9970" width="9.42578125" style="5" hidden="1"/>
    <col min="9971" max="9973" width="5.5703125" style="5" hidden="1"/>
    <col min="9974" max="9974" width="8.85546875" style="5" hidden="1"/>
    <col min="9975" max="9975" width="4.7109375" style="5" hidden="1"/>
    <col min="9976" max="9976" width="10.42578125" style="5" hidden="1"/>
    <col min="9977" max="9977" width="11.85546875" style="5" hidden="1"/>
    <col min="9978" max="9978" width="16.28515625" style="5" hidden="1"/>
    <col min="9979" max="9979" width="19.42578125" style="5" hidden="1"/>
    <col min="9980" max="9980" width="16.85546875" style="5" hidden="1"/>
    <col min="9981" max="9981" width="20.85546875" style="5" hidden="1"/>
    <col min="9982" max="9982" width="14.85546875" style="5" hidden="1"/>
    <col min="9983" max="9983" width="20" style="5" hidden="1"/>
    <col min="9984" max="9984" width="20.42578125" style="5" hidden="1"/>
    <col min="9985" max="9985" width="22" style="5" hidden="1"/>
    <col min="9986" max="10223" width="11.42578125" style="5" hidden="1"/>
    <col min="10224" max="10224" width="1.5703125" style="5" hidden="1"/>
    <col min="10225" max="10225" width="11" style="5" hidden="1"/>
    <col min="10226" max="10226" width="9.42578125" style="5" hidden="1"/>
    <col min="10227" max="10229" width="5.5703125" style="5" hidden="1"/>
    <col min="10230" max="10230" width="8.85546875" style="5" hidden="1"/>
    <col min="10231" max="10231" width="4.7109375" style="5" hidden="1"/>
    <col min="10232" max="10232" width="10.42578125" style="5" hidden="1"/>
    <col min="10233" max="10233" width="11.85546875" style="5" hidden="1"/>
    <col min="10234" max="10234" width="16.28515625" style="5" hidden="1"/>
    <col min="10235" max="10235" width="19.42578125" style="5" hidden="1"/>
    <col min="10236" max="10236" width="16.85546875" style="5" hidden="1"/>
    <col min="10237" max="10237" width="20.85546875" style="5" hidden="1"/>
    <col min="10238" max="10238" width="14.85546875" style="5" hidden="1"/>
    <col min="10239" max="10239" width="20" style="5" hidden="1"/>
    <col min="10240" max="10240" width="20.42578125" style="5" hidden="1"/>
    <col min="10241" max="10241" width="22" style="5" hidden="1"/>
    <col min="10242" max="10479" width="11.42578125" style="5" hidden="1"/>
    <col min="10480" max="10480" width="1.5703125" style="5" hidden="1"/>
    <col min="10481" max="10481" width="11" style="5" hidden="1"/>
    <col min="10482" max="10482" width="9.42578125" style="5" hidden="1"/>
    <col min="10483" max="10485" width="5.5703125" style="5" hidden="1"/>
    <col min="10486" max="10486" width="8.85546875" style="5" hidden="1"/>
    <col min="10487" max="10487" width="4.7109375" style="5" hidden="1"/>
    <col min="10488" max="10488" width="10.42578125" style="5" hidden="1"/>
    <col min="10489" max="10489" width="11.85546875" style="5" hidden="1"/>
    <col min="10490" max="10490" width="16.28515625" style="5" hidden="1"/>
    <col min="10491" max="10491" width="19.42578125" style="5" hidden="1"/>
    <col min="10492" max="10492" width="16.85546875" style="5" hidden="1"/>
    <col min="10493" max="10493" width="20.85546875" style="5" hidden="1"/>
    <col min="10494" max="10494" width="14.85546875" style="5" hidden="1"/>
    <col min="10495" max="10495" width="20" style="5" hidden="1"/>
    <col min="10496" max="10496" width="20.42578125" style="5" hidden="1"/>
    <col min="10497" max="10497" width="22" style="5" hidden="1"/>
    <col min="10498" max="10735" width="11.42578125" style="5" hidden="1"/>
    <col min="10736" max="10736" width="1.5703125" style="5" hidden="1"/>
    <col min="10737" max="10737" width="11" style="5" hidden="1"/>
    <col min="10738" max="10738" width="9.42578125" style="5" hidden="1"/>
    <col min="10739" max="10741" width="5.5703125" style="5" hidden="1"/>
    <col min="10742" max="10742" width="8.85546875" style="5" hidden="1"/>
    <col min="10743" max="10743" width="4.7109375" style="5" hidden="1"/>
    <col min="10744" max="10744" width="10.42578125" style="5" hidden="1"/>
    <col min="10745" max="10745" width="11.85546875" style="5" hidden="1"/>
    <col min="10746" max="10746" width="16.28515625" style="5" hidden="1"/>
    <col min="10747" max="10747" width="19.42578125" style="5" hidden="1"/>
    <col min="10748" max="10748" width="16.85546875" style="5" hidden="1"/>
    <col min="10749" max="10749" width="20.85546875" style="5" hidden="1"/>
    <col min="10750" max="10750" width="14.85546875" style="5" hidden="1"/>
    <col min="10751" max="10751" width="20" style="5" hidden="1"/>
    <col min="10752" max="10752" width="20.42578125" style="5" hidden="1"/>
    <col min="10753" max="10753" width="22" style="5" hidden="1"/>
    <col min="10754" max="10991" width="11.42578125" style="5" hidden="1"/>
    <col min="10992" max="10992" width="1.5703125" style="5" hidden="1"/>
    <col min="10993" max="10993" width="11" style="5" hidden="1"/>
    <col min="10994" max="10994" width="9.42578125" style="5" hidden="1"/>
    <col min="10995" max="10997" width="5.5703125" style="5" hidden="1"/>
    <col min="10998" max="10998" width="8.85546875" style="5" hidden="1"/>
    <col min="10999" max="10999" width="4.7109375" style="5" hidden="1"/>
    <col min="11000" max="11000" width="10.42578125" style="5" hidden="1"/>
    <col min="11001" max="11001" width="11.85546875" style="5" hidden="1"/>
    <col min="11002" max="11002" width="16.28515625" style="5" hidden="1"/>
    <col min="11003" max="11003" width="19.42578125" style="5" hidden="1"/>
    <col min="11004" max="11004" width="16.85546875" style="5" hidden="1"/>
    <col min="11005" max="11005" width="20.85546875" style="5" hidden="1"/>
    <col min="11006" max="11006" width="14.85546875" style="5" hidden="1"/>
    <col min="11007" max="11007" width="20" style="5" hidden="1"/>
    <col min="11008" max="11008" width="20.42578125" style="5" hidden="1"/>
    <col min="11009" max="11009" width="22" style="5" hidden="1"/>
    <col min="11010" max="11247" width="11.42578125" style="5" hidden="1"/>
    <col min="11248" max="11248" width="1.5703125" style="5" hidden="1"/>
    <col min="11249" max="11249" width="11" style="5" hidden="1"/>
    <col min="11250" max="11250" width="9.42578125" style="5" hidden="1"/>
    <col min="11251" max="11253" width="5.5703125" style="5" hidden="1"/>
    <col min="11254" max="11254" width="8.85546875" style="5" hidden="1"/>
    <col min="11255" max="11255" width="4.7109375" style="5" hidden="1"/>
    <col min="11256" max="11256" width="10.42578125" style="5" hidden="1"/>
    <col min="11257" max="11257" width="11.85546875" style="5" hidden="1"/>
    <col min="11258" max="11258" width="16.28515625" style="5" hidden="1"/>
    <col min="11259" max="11259" width="19.42578125" style="5" hidden="1"/>
    <col min="11260" max="11260" width="16.85546875" style="5" hidden="1"/>
    <col min="11261" max="11261" width="20.85546875" style="5" hidden="1"/>
    <col min="11262" max="11262" width="14.85546875" style="5" hidden="1"/>
    <col min="11263" max="11263" width="20" style="5" hidden="1"/>
    <col min="11264" max="11264" width="20.42578125" style="5" hidden="1"/>
    <col min="11265" max="11265" width="22" style="5" hidden="1"/>
    <col min="11266" max="11503" width="11.42578125" style="5" hidden="1"/>
    <col min="11504" max="11504" width="1.5703125" style="5" hidden="1"/>
    <col min="11505" max="11505" width="11" style="5" hidden="1"/>
    <col min="11506" max="11506" width="9.42578125" style="5" hidden="1"/>
    <col min="11507" max="11509" width="5.5703125" style="5" hidden="1"/>
    <col min="11510" max="11510" width="8.85546875" style="5" hidden="1"/>
    <col min="11511" max="11511" width="4.7109375" style="5" hidden="1"/>
    <col min="11512" max="11512" width="10.42578125" style="5" hidden="1"/>
    <col min="11513" max="11513" width="11.85546875" style="5" hidden="1"/>
    <col min="11514" max="11514" width="16.28515625" style="5" hidden="1"/>
    <col min="11515" max="11515" width="19.42578125" style="5" hidden="1"/>
    <col min="11516" max="11516" width="16.85546875" style="5" hidden="1"/>
    <col min="11517" max="11517" width="20.85546875" style="5" hidden="1"/>
    <col min="11518" max="11518" width="14.85546875" style="5" hidden="1"/>
    <col min="11519" max="11519" width="20" style="5" hidden="1"/>
    <col min="11520" max="11520" width="20.42578125" style="5" hidden="1"/>
    <col min="11521" max="11521" width="22" style="5" hidden="1"/>
    <col min="11522" max="11759" width="11.42578125" style="5" hidden="1"/>
    <col min="11760" max="11760" width="1.5703125" style="5" hidden="1"/>
    <col min="11761" max="11761" width="11" style="5" hidden="1"/>
    <col min="11762" max="11762" width="9.42578125" style="5" hidden="1"/>
    <col min="11763" max="11765" width="5.5703125" style="5" hidden="1"/>
    <col min="11766" max="11766" width="8.85546875" style="5" hidden="1"/>
    <col min="11767" max="11767" width="4.7109375" style="5" hidden="1"/>
    <col min="11768" max="11768" width="10.42578125" style="5" hidden="1"/>
    <col min="11769" max="11769" width="11.85546875" style="5" hidden="1"/>
    <col min="11770" max="11770" width="16.28515625" style="5" hidden="1"/>
    <col min="11771" max="11771" width="19.42578125" style="5" hidden="1"/>
    <col min="11772" max="11772" width="16.85546875" style="5" hidden="1"/>
    <col min="11773" max="11773" width="20.85546875" style="5" hidden="1"/>
    <col min="11774" max="11774" width="14.85546875" style="5" hidden="1"/>
    <col min="11775" max="11775" width="20" style="5" hidden="1"/>
    <col min="11776" max="11776" width="20.42578125" style="5" hidden="1"/>
    <col min="11777" max="11777" width="22" style="5" hidden="1"/>
    <col min="11778" max="12015" width="11.42578125" style="5" hidden="1"/>
    <col min="12016" max="12016" width="1.5703125" style="5" hidden="1"/>
    <col min="12017" max="12017" width="11" style="5" hidden="1"/>
    <col min="12018" max="12018" width="9.42578125" style="5" hidden="1"/>
    <col min="12019" max="12021" width="5.5703125" style="5" hidden="1"/>
    <col min="12022" max="12022" width="8.85546875" style="5" hidden="1"/>
    <col min="12023" max="12023" width="4.7109375" style="5" hidden="1"/>
    <col min="12024" max="12024" width="10.42578125" style="5" hidden="1"/>
    <col min="12025" max="12025" width="11.85546875" style="5" hidden="1"/>
    <col min="12026" max="12026" width="16.28515625" style="5" hidden="1"/>
    <col min="12027" max="12027" width="19.42578125" style="5" hidden="1"/>
    <col min="12028" max="12028" width="16.85546875" style="5" hidden="1"/>
    <col min="12029" max="12029" width="20.85546875" style="5" hidden="1"/>
    <col min="12030" max="12030" width="14.85546875" style="5" hidden="1"/>
    <col min="12031" max="12031" width="20" style="5" hidden="1"/>
    <col min="12032" max="12032" width="20.42578125" style="5" hidden="1"/>
    <col min="12033" max="12033" width="22" style="5" hidden="1"/>
    <col min="12034" max="12271" width="11.42578125" style="5" hidden="1"/>
    <col min="12272" max="12272" width="1.5703125" style="5" hidden="1"/>
    <col min="12273" max="12273" width="11" style="5" hidden="1"/>
    <col min="12274" max="12274" width="9.42578125" style="5" hidden="1"/>
    <col min="12275" max="12277" width="5.5703125" style="5" hidden="1"/>
    <col min="12278" max="12278" width="8.85546875" style="5" hidden="1"/>
    <col min="12279" max="12279" width="4.7109375" style="5" hidden="1"/>
    <col min="12280" max="12280" width="10.42578125" style="5" hidden="1"/>
    <col min="12281" max="12281" width="11.85546875" style="5" hidden="1"/>
    <col min="12282" max="12282" width="16.28515625" style="5" hidden="1"/>
    <col min="12283" max="12283" width="19.42578125" style="5" hidden="1"/>
    <col min="12284" max="12284" width="16.85546875" style="5" hidden="1"/>
    <col min="12285" max="12285" width="20.85546875" style="5" hidden="1"/>
    <col min="12286" max="12286" width="14.85546875" style="5" hidden="1"/>
    <col min="12287" max="12287" width="20" style="5" hidden="1"/>
    <col min="12288" max="12288" width="20.42578125" style="5" hidden="1"/>
    <col min="12289" max="12289" width="22" style="5" hidden="1"/>
    <col min="12290" max="12527" width="11.42578125" style="5" hidden="1"/>
    <col min="12528" max="12528" width="1.5703125" style="5" hidden="1"/>
    <col min="12529" max="12529" width="11" style="5" hidden="1"/>
    <col min="12530" max="12530" width="9.42578125" style="5" hidden="1"/>
    <col min="12531" max="12533" width="5.5703125" style="5" hidden="1"/>
    <col min="12534" max="12534" width="8.85546875" style="5" hidden="1"/>
    <col min="12535" max="12535" width="4.7109375" style="5" hidden="1"/>
    <col min="12536" max="12536" width="10.42578125" style="5" hidden="1"/>
    <col min="12537" max="12537" width="11.85546875" style="5" hidden="1"/>
    <col min="12538" max="12538" width="16.28515625" style="5" hidden="1"/>
    <col min="12539" max="12539" width="19.42578125" style="5" hidden="1"/>
    <col min="12540" max="12540" width="16.85546875" style="5" hidden="1"/>
    <col min="12541" max="12541" width="20.85546875" style="5" hidden="1"/>
    <col min="12542" max="12542" width="14.85546875" style="5" hidden="1"/>
    <col min="12543" max="12543" width="20" style="5" hidden="1"/>
    <col min="12544" max="12544" width="20.42578125" style="5" hidden="1"/>
    <col min="12545" max="12545" width="22" style="5" hidden="1"/>
    <col min="12546" max="12783" width="11.42578125" style="5" hidden="1"/>
    <col min="12784" max="12784" width="1.5703125" style="5" hidden="1"/>
    <col min="12785" max="12785" width="11" style="5" hidden="1"/>
    <col min="12786" max="12786" width="9.42578125" style="5" hidden="1"/>
    <col min="12787" max="12789" width="5.5703125" style="5" hidden="1"/>
    <col min="12790" max="12790" width="8.85546875" style="5" hidden="1"/>
    <col min="12791" max="12791" width="4.7109375" style="5" hidden="1"/>
    <col min="12792" max="12792" width="10.42578125" style="5" hidden="1"/>
    <col min="12793" max="12793" width="11.85546875" style="5" hidden="1"/>
    <col min="12794" max="12794" width="16.28515625" style="5" hidden="1"/>
    <col min="12795" max="12795" width="19.42578125" style="5" hidden="1"/>
    <col min="12796" max="12796" width="16.85546875" style="5" hidden="1"/>
    <col min="12797" max="12797" width="20.85546875" style="5" hidden="1"/>
    <col min="12798" max="12798" width="14.85546875" style="5" hidden="1"/>
    <col min="12799" max="12799" width="20" style="5" hidden="1"/>
    <col min="12800" max="12800" width="20.42578125" style="5" hidden="1"/>
    <col min="12801" max="12801" width="22" style="5" hidden="1"/>
    <col min="12802" max="13039" width="11.42578125" style="5" hidden="1"/>
    <col min="13040" max="13040" width="1.5703125" style="5" hidden="1"/>
    <col min="13041" max="13041" width="11" style="5" hidden="1"/>
    <col min="13042" max="13042" width="9.42578125" style="5" hidden="1"/>
    <col min="13043" max="13045" width="5.5703125" style="5" hidden="1"/>
    <col min="13046" max="13046" width="8.85546875" style="5" hidden="1"/>
    <col min="13047" max="13047" width="4.7109375" style="5" hidden="1"/>
    <col min="13048" max="13048" width="10.42578125" style="5" hidden="1"/>
    <col min="13049" max="13049" width="11.85546875" style="5" hidden="1"/>
    <col min="13050" max="13050" width="16.28515625" style="5" hidden="1"/>
    <col min="13051" max="13051" width="19.42578125" style="5" hidden="1"/>
    <col min="13052" max="13052" width="16.85546875" style="5" hidden="1"/>
    <col min="13053" max="13053" width="20.85546875" style="5" hidden="1"/>
    <col min="13054" max="13054" width="14.85546875" style="5" hidden="1"/>
    <col min="13055" max="13055" width="20" style="5" hidden="1"/>
    <col min="13056" max="13056" width="20.42578125" style="5" hidden="1"/>
    <col min="13057" max="13057" width="22" style="5" hidden="1"/>
    <col min="13058" max="13295" width="11.42578125" style="5" hidden="1"/>
    <col min="13296" max="13296" width="1.5703125" style="5" hidden="1"/>
    <col min="13297" max="13297" width="11" style="5" hidden="1"/>
    <col min="13298" max="13298" width="9.42578125" style="5" hidden="1"/>
    <col min="13299" max="13301" width="5.5703125" style="5" hidden="1"/>
    <col min="13302" max="13302" width="8.85546875" style="5" hidden="1"/>
    <col min="13303" max="13303" width="4.7109375" style="5" hidden="1"/>
    <col min="13304" max="13304" width="10.42578125" style="5" hidden="1"/>
    <col min="13305" max="13305" width="11.85546875" style="5" hidden="1"/>
    <col min="13306" max="13306" width="16.28515625" style="5" hidden="1"/>
    <col min="13307" max="13307" width="19.42578125" style="5" hidden="1"/>
    <col min="13308" max="13308" width="16.85546875" style="5" hidden="1"/>
    <col min="13309" max="13309" width="20.85546875" style="5" hidden="1"/>
    <col min="13310" max="13310" width="14.85546875" style="5" hidden="1"/>
    <col min="13311" max="13311" width="20" style="5" hidden="1"/>
    <col min="13312" max="13312" width="20.42578125" style="5" hidden="1"/>
    <col min="13313" max="13313" width="22" style="5" hidden="1"/>
    <col min="13314" max="13551" width="11.42578125" style="5" hidden="1"/>
    <col min="13552" max="13552" width="1.5703125" style="5" hidden="1"/>
    <col min="13553" max="13553" width="11" style="5" hidden="1"/>
    <col min="13554" max="13554" width="9.42578125" style="5" hidden="1"/>
    <col min="13555" max="13557" width="5.5703125" style="5" hidden="1"/>
    <col min="13558" max="13558" width="8.85546875" style="5" hidden="1"/>
    <col min="13559" max="13559" width="4.7109375" style="5" hidden="1"/>
    <col min="13560" max="13560" width="10.42578125" style="5" hidden="1"/>
    <col min="13561" max="13561" width="11.85546875" style="5" hidden="1"/>
    <col min="13562" max="13562" width="16.28515625" style="5" hidden="1"/>
    <col min="13563" max="13563" width="19.42578125" style="5" hidden="1"/>
    <col min="13564" max="13564" width="16.85546875" style="5" hidden="1"/>
    <col min="13565" max="13565" width="20.85546875" style="5" hidden="1"/>
    <col min="13566" max="13566" width="14.85546875" style="5" hidden="1"/>
    <col min="13567" max="13567" width="20" style="5" hidden="1"/>
    <col min="13568" max="13568" width="20.42578125" style="5" hidden="1"/>
    <col min="13569" max="13569" width="22" style="5" hidden="1"/>
    <col min="13570" max="13807" width="11.42578125" style="5" hidden="1"/>
    <col min="13808" max="13808" width="1.5703125" style="5" hidden="1"/>
    <col min="13809" max="13809" width="11" style="5" hidden="1"/>
    <col min="13810" max="13810" width="9.42578125" style="5" hidden="1"/>
    <col min="13811" max="13813" width="5.5703125" style="5" hidden="1"/>
    <col min="13814" max="13814" width="8.85546875" style="5" hidden="1"/>
    <col min="13815" max="13815" width="4.7109375" style="5" hidden="1"/>
    <col min="13816" max="13816" width="10.42578125" style="5" hidden="1"/>
    <col min="13817" max="13817" width="11.85546875" style="5" hidden="1"/>
    <col min="13818" max="13818" width="16.28515625" style="5" hidden="1"/>
    <col min="13819" max="13819" width="19.42578125" style="5" hidden="1"/>
    <col min="13820" max="13820" width="16.85546875" style="5" hidden="1"/>
    <col min="13821" max="13821" width="20.85546875" style="5" hidden="1"/>
    <col min="13822" max="13822" width="14.85546875" style="5" hidden="1"/>
    <col min="13823" max="13823" width="20" style="5" hidden="1"/>
    <col min="13824" max="13824" width="20.42578125" style="5" hidden="1"/>
    <col min="13825" max="13825" width="22" style="5" hidden="1"/>
    <col min="13826" max="14063" width="11.42578125" style="5" hidden="1"/>
    <col min="14064" max="14064" width="1.5703125" style="5" hidden="1"/>
    <col min="14065" max="14065" width="11" style="5" hidden="1"/>
    <col min="14066" max="14066" width="9.42578125" style="5" hidden="1"/>
    <col min="14067" max="14069" width="5.5703125" style="5" hidden="1"/>
    <col min="14070" max="14070" width="8.85546875" style="5" hidden="1"/>
    <col min="14071" max="14071" width="4.7109375" style="5" hidden="1"/>
    <col min="14072" max="14072" width="10.42578125" style="5" hidden="1"/>
    <col min="14073" max="14073" width="11.85546875" style="5" hidden="1"/>
    <col min="14074" max="14074" width="16.28515625" style="5" hidden="1"/>
    <col min="14075" max="14075" width="19.42578125" style="5" hidden="1"/>
    <col min="14076" max="14076" width="16.85546875" style="5" hidden="1"/>
    <col min="14077" max="14077" width="20.85546875" style="5" hidden="1"/>
    <col min="14078" max="14078" width="14.85546875" style="5" hidden="1"/>
    <col min="14079" max="14079" width="20" style="5" hidden="1"/>
    <col min="14080" max="14080" width="20.42578125" style="5" hidden="1"/>
    <col min="14081" max="14081" width="22" style="5" hidden="1"/>
    <col min="14082" max="14319" width="11.42578125" style="5" hidden="1"/>
    <col min="14320" max="14320" width="1.5703125" style="5" hidden="1"/>
    <col min="14321" max="14321" width="11" style="5" hidden="1"/>
    <col min="14322" max="14322" width="9.42578125" style="5" hidden="1"/>
    <col min="14323" max="14325" width="5.5703125" style="5" hidden="1"/>
    <col min="14326" max="14326" width="8.85546875" style="5" hidden="1"/>
    <col min="14327" max="14327" width="4.7109375" style="5" hidden="1"/>
    <col min="14328" max="14328" width="10.42578125" style="5" hidden="1"/>
    <col min="14329" max="14329" width="11.85546875" style="5" hidden="1"/>
    <col min="14330" max="14330" width="16.28515625" style="5" hidden="1"/>
    <col min="14331" max="14331" width="19.42578125" style="5" hidden="1"/>
    <col min="14332" max="14332" width="16.85546875" style="5" hidden="1"/>
    <col min="14333" max="14333" width="20.85546875" style="5" hidden="1"/>
    <col min="14334" max="14334" width="14.85546875" style="5" hidden="1"/>
    <col min="14335" max="14335" width="20" style="5" hidden="1"/>
    <col min="14336" max="14336" width="20.42578125" style="5" hidden="1"/>
    <col min="14337" max="14337" width="22" style="5" hidden="1"/>
    <col min="14338" max="14575" width="11.42578125" style="5" hidden="1"/>
    <col min="14576" max="14576" width="1.5703125" style="5" hidden="1"/>
    <col min="14577" max="14577" width="11" style="5" hidden="1"/>
    <col min="14578" max="14578" width="9.42578125" style="5" hidden="1"/>
    <col min="14579" max="14581" width="5.5703125" style="5" hidden="1"/>
    <col min="14582" max="14582" width="8.85546875" style="5" hidden="1"/>
    <col min="14583" max="14583" width="4.7109375" style="5" hidden="1"/>
    <col min="14584" max="14584" width="10.42578125" style="5" hidden="1"/>
    <col min="14585" max="14585" width="11.85546875" style="5" hidden="1"/>
    <col min="14586" max="14586" width="16.28515625" style="5" hidden="1"/>
    <col min="14587" max="14587" width="19.42578125" style="5" hidden="1"/>
    <col min="14588" max="14588" width="16.85546875" style="5" hidden="1"/>
    <col min="14589" max="14589" width="20.85546875" style="5" hidden="1"/>
    <col min="14590" max="14590" width="14.85546875" style="5" hidden="1"/>
    <col min="14591" max="14591" width="20" style="5" hidden="1"/>
    <col min="14592" max="14592" width="20.42578125" style="5" hidden="1"/>
    <col min="14593" max="14593" width="22" style="5" hidden="1"/>
    <col min="14594" max="14831" width="11.42578125" style="5" hidden="1"/>
    <col min="14832" max="14832" width="1.5703125" style="5" hidden="1"/>
    <col min="14833" max="14833" width="11" style="5" hidden="1"/>
    <col min="14834" max="14834" width="9.42578125" style="5" hidden="1"/>
    <col min="14835" max="14837" width="5.5703125" style="5" hidden="1"/>
    <col min="14838" max="14838" width="8.85546875" style="5" hidden="1"/>
    <col min="14839" max="14839" width="4.7109375" style="5" hidden="1"/>
    <col min="14840" max="14840" width="10.42578125" style="5" hidden="1"/>
    <col min="14841" max="14841" width="11.85546875" style="5" hidden="1"/>
    <col min="14842" max="14842" width="16.28515625" style="5" hidden="1"/>
    <col min="14843" max="14843" width="19.42578125" style="5" hidden="1"/>
    <col min="14844" max="14844" width="16.85546875" style="5" hidden="1"/>
    <col min="14845" max="14845" width="20.85546875" style="5" hidden="1"/>
    <col min="14846" max="14846" width="14.85546875" style="5" hidden="1"/>
    <col min="14847" max="14847" width="20" style="5" hidden="1"/>
    <col min="14848" max="14848" width="20.42578125" style="5" hidden="1"/>
    <col min="14849" max="14849" width="22" style="5" hidden="1"/>
    <col min="14850" max="15087" width="11.42578125" style="5" hidden="1"/>
    <col min="15088" max="15088" width="1.5703125" style="5" hidden="1"/>
    <col min="15089" max="15089" width="11" style="5" hidden="1"/>
    <col min="15090" max="15090" width="9.42578125" style="5" hidden="1"/>
    <col min="15091" max="15093" width="5.5703125" style="5" hidden="1"/>
    <col min="15094" max="15094" width="8.85546875" style="5" hidden="1"/>
    <col min="15095" max="15095" width="4.7109375" style="5" hidden="1"/>
    <col min="15096" max="15096" width="10.42578125" style="5" hidden="1"/>
    <col min="15097" max="15097" width="11.85546875" style="5" hidden="1"/>
    <col min="15098" max="15098" width="16.28515625" style="5" hidden="1"/>
    <col min="15099" max="15099" width="19.42578125" style="5" hidden="1"/>
    <col min="15100" max="15100" width="16.85546875" style="5" hidden="1"/>
    <col min="15101" max="15101" width="20.85546875" style="5" hidden="1"/>
    <col min="15102" max="15102" width="14.85546875" style="5" hidden="1"/>
    <col min="15103" max="15103" width="20" style="5" hidden="1"/>
    <col min="15104" max="15104" width="20.42578125" style="5" hidden="1"/>
    <col min="15105" max="15105" width="22" style="5" hidden="1"/>
    <col min="15106" max="15343" width="11.42578125" style="5" hidden="1"/>
    <col min="15344" max="15344" width="1.5703125" style="5" hidden="1"/>
    <col min="15345" max="15345" width="11" style="5" hidden="1"/>
    <col min="15346" max="15346" width="9.42578125" style="5" hidden="1"/>
    <col min="15347" max="15349" width="5.5703125" style="5" hidden="1"/>
    <col min="15350" max="15350" width="8.85546875" style="5" hidden="1"/>
    <col min="15351" max="15351" width="4.7109375" style="5" hidden="1"/>
    <col min="15352" max="15352" width="10.42578125" style="5" hidden="1"/>
    <col min="15353" max="15353" width="11.85546875" style="5" hidden="1"/>
    <col min="15354" max="15354" width="16.28515625" style="5" hidden="1"/>
    <col min="15355" max="15355" width="19.42578125" style="5" hidden="1"/>
    <col min="15356" max="15356" width="16.85546875" style="5" hidden="1"/>
    <col min="15357" max="15357" width="20.85546875" style="5" hidden="1"/>
    <col min="15358" max="15358" width="14.85546875" style="5" hidden="1"/>
    <col min="15359" max="15359" width="20" style="5" hidden="1"/>
    <col min="15360" max="15360" width="20.42578125" style="5" hidden="1"/>
    <col min="15361" max="15361" width="22" style="5" hidden="1"/>
    <col min="15362" max="15599" width="11.42578125" style="5" hidden="1"/>
    <col min="15600" max="15600" width="1.5703125" style="5" hidden="1"/>
    <col min="15601" max="15601" width="11" style="5" hidden="1"/>
    <col min="15602" max="15602" width="9.42578125" style="5" hidden="1"/>
    <col min="15603" max="15605" width="5.5703125" style="5" hidden="1"/>
    <col min="15606" max="15606" width="8.85546875" style="5" hidden="1"/>
    <col min="15607" max="15607" width="4.7109375" style="5" hidden="1"/>
    <col min="15608" max="15608" width="10.42578125" style="5" hidden="1"/>
    <col min="15609" max="15609" width="11.85546875" style="5" hidden="1"/>
    <col min="15610" max="15610" width="16.28515625" style="5" hidden="1"/>
    <col min="15611" max="15611" width="19.42578125" style="5" hidden="1"/>
    <col min="15612" max="15612" width="16.85546875" style="5" hidden="1"/>
    <col min="15613" max="15613" width="20.85546875" style="5" hidden="1"/>
    <col min="15614" max="15614" width="14.85546875" style="5" hidden="1"/>
    <col min="15615" max="15615" width="20" style="5" hidden="1"/>
    <col min="15616" max="15616" width="20.42578125" style="5" hidden="1"/>
    <col min="15617" max="15617" width="22" style="5" hidden="1"/>
    <col min="15618" max="15855" width="11.42578125" style="5" hidden="1"/>
    <col min="15856" max="15856" width="1.5703125" style="5" hidden="1"/>
    <col min="15857" max="15857" width="11" style="5" hidden="1"/>
    <col min="15858" max="15858" width="9.42578125" style="5" hidden="1"/>
    <col min="15859" max="15861" width="5.5703125" style="5" hidden="1"/>
    <col min="15862" max="15862" width="8.85546875" style="5" hidden="1"/>
    <col min="15863" max="15863" width="4.7109375" style="5" hidden="1"/>
    <col min="15864" max="15864" width="10.42578125" style="5" hidden="1"/>
    <col min="15865" max="15865" width="11.85546875" style="5" hidden="1"/>
    <col min="15866" max="15866" width="16.28515625" style="5" hidden="1"/>
    <col min="15867" max="15867" width="19.42578125" style="5" hidden="1"/>
    <col min="15868" max="15868" width="16.85546875" style="5" hidden="1"/>
    <col min="15869" max="15869" width="20.85546875" style="5" hidden="1"/>
    <col min="15870" max="15870" width="14.85546875" style="5" hidden="1"/>
    <col min="15871" max="15871" width="20" style="5" hidden="1"/>
    <col min="15872" max="15872" width="20.42578125" style="5" hidden="1"/>
    <col min="15873" max="15873" width="22" style="5" hidden="1"/>
    <col min="15874" max="16111" width="11.42578125" style="5" hidden="1"/>
    <col min="16112" max="16112" width="1.5703125" style="5" hidden="1"/>
    <col min="16113" max="16113" width="11" style="5" hidden="1"/>
    <col min="16114" max="16114" width="9.42578125" style="5" hidden="1"/>
    <col min="16115" max="16117" width="5.5703125" style="5" hidden="1"/>
    <col min="16118" max="16118" width="8.85546875" style="5" hidden="1"/>
    <col min="16119" max="16119" width="4.7109375" style="5" hidden="1"/>
    <col min="16120" max="16120" width="10.42578125" style="5" hidden="1"/>
    <col min="16121" max="16121" width="11.85546875" style="5" hidden="1"/>
    <col min="16122" max="16122" width="16.28515625" style="5" hidden="1"/>
    <col min="16123" max="16123" width="19.42578125" style="5" hidden="1"/>
    <col min="16124" max="16124" width="16.85546875" style="5" hidden="1"/>
    <col min="16125" max="16125" width="20.85546875" style="5" hidden="1"/>
    <col min="16126" max="16126" width="14.85546875" style="5" hidden="1"/>
    <col min="16127" max="16127" width="20" style="5" hidden="1"/>
    <col min="16128" max="16128" width="20.42578125" style="5" hidden="1"/>
    <col min="16129" max="16129" width="22" style="5" hidden="1"/>
    <col min="16130" max="16384" width="11.42578125" style="5" hidden="1"/>
  </cols>
  <sheetData>
    <row r="1" spans="1:10" x14ac:dyDescent="0.2"/>
    <row r="2" spans="1:10" ht="15" x14ac:dyDescent="0.25">
      <c r="B2" s="156" t="s">
        <v>22</v>
      </c>
      <c r="C2" s="156"/>
      <c r="D2" s="156"/>
      <c r="E2" s="156"/>
      <c r="F2" s="156"/>
      <c r="G2" s="156"/>
      <c r="H2" s="156"/>
      <c r="I2" s="156"/>
      <c r="J2" s="156"/>
    </row>
    <row r="3" spans="1:10" ht="29.25" customHeight="1" x14ac:dyDescent="0.2">
      <c r="A3" s="4"/>
      <c r="B3" s="147" t="s">
        <v>1</v>
      </c>
      <c r="C3" s="148"/>
      <c r="D3" s="148"/>
      <c r="E3" s="148"/>
      <c r="F3" s="148"/>
      <c r="G3" s="148"/>
      <c r="H3" s="148" t="s">
        <v>2</v>
      </c>
      <c r="I3" s="148" t="s">
        <v>3</v>
      </c>
      <c r="J3" s="157" t="s">
        <v>16</v>
      </c>
    </row>
    <row r="4" spans="1:10" ht="30" customHeight="1" x14ac:dyDescent="0.2">
      <c r="A4" s="4"/>
      <c r="B4" s="149"/>
      <c r="C4" s="150"/>
      <c r="D4" s="150"/>
      <c r="E4" s="150"/>
      <c r="F4" s="150"/>
      <c r="G4" s="150"/>
      <c r="H4" s="150"/>
      <c r="I4" s="150"/>
      <c r="J4" s="158"/>
    </row>
    <row r="5" spans="1:10" x14ac:dyDescent="0.2">
      <c r="A5" s="4"/>
      <c r="B5" s="151" t="s">
        <v>23</v>
      </c>
      <c r="C5" s="152"/>
      <c r="D5" s="152"/>
      <c r="E5" s="152"/>
      <c r="F5" s="152"/>
      <c r="G5" s="152"/>
      <c r="H5" s="20" t="s">
        <v>10</v>
      </c>
      <c r="I5" s="61">
        <v>1</v>
      </c>
      <c r="J5" s="101"/>
    </row>
    <row r="6" spans="1:10" x14ac:dyDescent="0.2">
      <c r="A6" s="4"/>
      <c r="B6" s="151" t="s">
        <v>24</v>
      </c>
      <c r="C6" s="152"/>
      <c r="D6" s="152"/>
      <c r="E6" s="152"/>
      <c r="F6" s="152"/>
      <c r="G6" s="152"/>
      <c r="H6" s="20" t="s">
        <v>10</v>
      </c>
      <c r="I6" s="61">
        <v>1</v>
      </c>
      <c r="J6" s="101"/>
    </row>
    <row r="7" spans="1:10" x14ac:dyDescent="0.2">
      <c r="A7" s="4"/>
      <c r="B7" s="151" t="s">
        <v>25</v>
      </c>
      <c r="C7" s="152"/>
      <c r="D7" s="152"/>
      <c r="E7" s="152"/>
      <c r="F7" s="152"/>
      <c r="G7" s="152"/>
      <c r="H7" s="20" t="s">
        <v>10</v>
      </c>
      <c r="I7" s="61">
        <v>1</v>
      </c>
      <c r="J7" s="101"/>
    </row>
    <row r="8" spans="1:10" x14ac:dyDescent="0.2">
      <c r="A8" s="4"/>
      <c r="B8" s="151" t="s">
        <v>26</v>
      </c>
      <c r="C8" s="152"/>
      <c r="D8" s="152"/>
      <c r="E8" s="152"/>
      <c r="F8" s="152"/>
      <c r="G8" s="152"/>
      <c r="H8" s="20" t="s">
        <v>10</v>
      </c>
      <c r="I8" s="61">
        <v>1</v>
      </c>
      <c r="J8" s="101"/>
    </row>
    <row r="9" spans="1:10" x14ac:dyDescent="0.2">
      <c r="A9" s="4"/>
      <c r="B9" s="151" t="s">
        <v>27</v>
      </c>
      <c r="C9" s="152"/>
      <c r="D9" s="152"/>
      <c r="E9" s="152"/>
      <c r="F9" s="152"/>
      <c r="G9" s="152"/>
      <c r="H9" s="20" t="s">
        <v>10</v>
      </c>
      <c r="I9" s="61">
        <v>1</v>
      </c>
      <c r="J9" s="101"/>
    </row>
    <row r="10" spans="1:10" x14ac:dyDescent="0.2">
      <c r="A10" s="4"/>
      <c r="B10" s="151" t="s">
        <v>28</v>
      </c>
      <c r="C10" s="152"/>
      <c r="D10" s="152"/>
      <c r="E10" s="152"/>
      <c r="F10" s="152"/>
      <c r="G10" s="152"/>
      <c r="H10" s="20" t="s">
        <v>10</v>
      </c>
      <c r="I10" s="61">
        <v>1</v>
      </c>
      <c r="J10" s="101"/>
    </row>
    <row r="11" spans="1:10" x14ac:dyDescent="0.2">
      <c r="A11" s="4"/>
      <c r="B11" s="151" t="s">
        <v>29</v>
      </c>
      <c r="C11" s="152"/>
      <c r="D11" s="152"/>
      <c r="E11" s="152"/>
      <c r="F11" s="152"/>
      <c r="G11" s="152"/>
      <c r="H11" s="20" t="s">
        <v>10</v>
      </c>
      <c r="I11" s="61">
        <v>1</v>
      </c>
      <c r="J11" s="101"/>
    </row>
    <row r="12" spans="1:10" x14ac:dyDescent="0.2">
      <c r="A12" s="4"/>
      <c r="B12" s="151" t="s">
        <v>30</v>
      </c>
      <c r="C12" s="152"/>
      <c r="D12" s="152"/>
      <c r="E12" s="152"/>
      <c r="F12" s="152"/>
      <c r="G12" s="152"/>
      <c r="H12" s="20" t="s">
        <v>10</v>
      </c>
      <c r="I12" s="61">
        <v>1</v>
      </c>
      <c r="J12" s="101"/>
    </row>
    <row r="13" spans="1:10" x14ac:dyDescent="0.2">
      <c r="A13" s="4"/>
      <c r="B13" s="151" t="s">
        <v>31</v>
      </c>
      <c r="C13" s="152"/>
      <c r="D13" s="152"/>
      <c r="E13" s="152"/>
      <c r="F13" s="152"/>
      <c r="G13" s="152"/>
      <c r="H13" s="20" t="s">
        <v>10</v>
      </c>
      <c r="I13" s="61">
        <v>1</v>
      </c>
      <c r="J13" s="101"/>
    </row>
    <row r="14" spans="1:10" ht="15" x14ac:dyDescent="0.2">
      <c r="A14" s="4"/>
      <c r="B14" s="151" t="s">
        <v>32</v>
      </c>
      <c r="C14" s="152"/>
      <c r="D14" s="152"/>
      <c r="E14" s="152"/>
      <c r="F14" s="152"/>
      <c r="G14" s="152"/>
      <c r="H14" s="20" t="s">
        <v>10</v>
      </c>
      <c r="I14" s="61">
        <v>1</v>
      </c>
      <c r="J14" s="102"/>
    </row>
    <row r="15" spans="1:10" x14ac:dyDescent="0.2">
      <c r="A15" s="105"/>
      <c r="B15" s="153" t="s">
        <v>33</v>
      </c>
      <c r="C15" s="152"/>
      <c r="D15" s="152"/>
      <c r="E15" s="152"/>
      <c r="F15" s="152"/>
      <c r="G15" s="152"/>
      <c r="H15" s="20" t="s">
        <v>10</v>
      </c>
      <c r="I15" s="61">
        <v>1</v>
      </c>
      <c r="J15" s="101"/>
    </row>
    <row r="16" spans="1:10" x14ac:dyDescent="0.2">
      <c r="A16" s="105"/>
      <c r="B16" s="153" t="s">
        <v>34</v>
      </c>
      <c r="C16" s="152"/>
      <c r="D16" s="152"/>
      <c r="E16" s="152"/>
      <c r="F16" s="152"/>
      <c r="G16" s="152"/>
      <c r="H16" s="20" t="s">
        <v>10</v>
      </c>
      <c r="I16" s="61">
        <v>1</v>
      </c>
      <c r="J16" s="101"/>
    </row>
    <row r="17" spans="1:11" x14ac:dyDescent="0.2">
      <c r="A17" s="105"/>
      <c r="B17" s="153" t="s">
        <v>35</v>
      </c>
      <c r="C17" s="152"/>
      <c r="D17" s="152"/>
      <c r="E17" s="152"/>
      <c r="F17" s="152"/>
      <c r="G17" s="152"/>
      <c r="H17" s="20" t="s">
        <v>10</v>
      </c>
      <c r="I17" s="61">
        <v>1</v>
      </c>
      <c r="J17" s="101"/>
    </row>
    <row r="18" spans="1:11" x14ac:dyDescent="0.2">
      <c r="A18" s="106"/>
      <c r="B18" s="153" t="s">
        <v>114</v>
      </c>
      <c r="C18" s="152"/>
      <c r="D18" s="152"/>
      <c r="E18" s="152"/>
      <c r="F18" s="152"/>
      <c r="G18" s="152"/>
      <c r="H18" s="20" t="s">
        <v>53</v>
      </c>
      <c r="I18" s="61">
        <v>1</v>
      </c>
      <c r="J18" s="103"/>
    </row>
    <row r="19" spans="1:11" x14ac:dyDescent="0.2">
      <c r="B19" s="151" t="s">
        <v>115</v>
      </c>
      <c r="C19" s="152"/>
      <c r="D19" s="152"/>
      <c r="E19" s="152"/>
      <c r="F19" s="152"/>
      <c r="G19" s="152"/>
      <c r="H19" s="20" t="s">
        <v>53</v>
      </c>
      <c r="I19" s="61">
        <v>1</v>
      </c>
      <c r="J19" s="103"/>
      <c r="K19" s="107"/>
    </row>
    <row r="20" spans="1:11" x14ac:dyDescent="0.2">
      <c r="B20" s="151" t="s">
        <v>116</v>
      </c>
      <c r="C20" s="152"/>
      <c r="D20" s="152"/>
      <c r="E20" s="152"/>
      <c r="F20" s="152"/>
      <c r="G20" s="152"/>
      <c r="H20" s="20" t="s">
        <v>53</v>
      </c>
      <c r="I20" s="61">
        <v>1</v>
      </c>
      <c r="J20" s="103"/>
    </row>
    <row r="21" spans="1:11" x14ac:dyDescent="0.2">
      <c r="B21" s="151" t="s">
        <v>117</v>
      </c>
      <c r="C21" s="152"/>
      <c r="D21" s="152"/>
      <c r="E21" s="152"/>
      <c r="F21" s="152"/>
      <c r="G21" s="152"/>
      <c r="H21" s="20" t="s">
        <v>53</v>
      </c>
      <c r="I21" s="61">
        <v>1</v>
      </c>
      <c r="J21" s="103"/>
    </row>
    <row r="22" spans="1:11" x14ac:dyDescent="0.2">
      <c r="B22" s="151" t="s">
        <v>118</v>
      </c>
      <c r="C22" s="152"/>
      <c r="D22" s="152"/>
      <c r="E22" s="152"/>
      <c r="F22" s="152"/>
      <c r="G22" s="152"/>
      <c r="H22" s="20" t="s">
        <v>53</v>
      </c>
      <c r="I22" s="61">
        <v>1</v>
      </c>
      <c r="J22" s="103"/>
    </row>
    <row r="23" spans="1:11" x14ac:dyDescent="0.2">
      <c r="B23" s="151" t="s">
        <v>114</v>
      </c>
      <c r="C23" s="152"/>
      <c r="D23" s="152"/>
      <c r="E23" s="152"/>
      <c r="F23" s="152"/>
      <c r="G23" s="152"/>
      <c r="H23" s="20" t="s">
        <v>7</v>
      </c>
      <c r="I23" s="61">
        <v>1</v>
      </c>
      <c r="J23" s="103"/>
    </row>
    <row r="24" spans="1:11" x14ac:dyDescent="0.2">
      <c r="B24" s="151" t="s">
        <v>115</v>
      </c>
      <c r="C24" s="152"/>
      <c r="D24" s="152"/>
      <c r="E24" s="152"/>
      <c r="F24" s="152"/>
      <c r="G24" s="152"/>
      <c r="H24" s="20" t="s">
        <v>7</v>
      </c>
      <c r="I24" s="61">
        <v>1</v>
      </c>
      <c r="J24" s="103"/>
    </row>
    <row r="25" spans="1:11" x14ac:dyDescent="0.2">
      <c r="B25" s="151" t="s">
        <v>116</v>
      </c>
      <c r="C25" s="152"/>
      <c r="D25" s="152"/>
      <c r="E25" s="152"/>
      <c r="F25" s="152"/>
      <c r="G25" s="152"/>
      <c r="H25" s="20" t="s">
        <v>7</v>
      </c>
      <c r="I25" s="61">
        <v>1</v>
      </c>
      <c r="J25" s="103"/>
    </row>
    <row r="26" spans="1:11" x14ac:dyDescent="0.2">
      <c r="B26" s="151" t="s">
        <v>117</v>
      </c>
      <c r="C26" s="152"/>
      <c r="D26" s="152"/>
      <c r="E26" s="152"/>
      <c r="F26" s="152"/>
      <c r="G26" s="152"/>
      <c r="H26" s="20" t="s">
        <v>7</v>
      </c>
      <c r="I26" s="61">
        <v>1</v>
      </c>
      <c r="J26" s="103"/>
    </row>
    <row r="27" spans="1:11" ht="15" thickBot="1" x14ac:dyDescent="0.25">
      <c r="B27" s="154" t="s">
        <v>118</v>
      </c>
      <c r="C27" s="155"/>
      <c r="D27" s="155"/>
      <c r="E27" s="155"/>
      <c r="F27" s="155"/>
      <c r="G27" s="155"/>
      <c r="H27" s="62" t="s">
        <v>7</v>
      </c>
      <c r="I27" s="63">
        <v>1</v>
      </c>
      <c r="J27" s="104"/>
    </row>
    <row r="28" spans="1:11" x14ac:dyDescent="0.2"/>
  </sheetData>
  <mergeCells count="28">
    <mergeCell ref="B27:G27"/>
    <mergeCell ref="B2:J2"/>
    <mergeCell ref="B22:G22"/>
    <mergeCell ref="B23:G23"/>
    <mergeCell ref="B24:G24"/>
    <mergeCell ref="B25:G25"/>
    <mergeCell ref="B26:G26"/>
    <mergeCell ref="B18:G18"/>
    <mergeCell ref="B19:G19"/>
    <mergeCell ref="B20:G20"/>
    <mergeCell ref="B21:G21"/>
    <mergeCell ref="B17:G17"/>
    <mergeCell ref="J3:J4"/>
    <mergeCell ref="B11:G11"/>
    <mergeCell ref="B12:G12"/>
    <mergeCell ref="B13:G13"/>
    <mergeCell ref="B16:G16"/>
    <mergeCell ref="B5:G5"/>
    <mergeCell ref="B6:G6"/>
    <mergeCell ref="B7:G7"/>
    <mergeCell ref="B8:G8"/>
    <mergeCell ref="B9:G9"/>
    <mergeCell ref="B10:G10"/>
    <mergeCell ref="B3:G4"/>
    <mergeCell ref="H3:H4"/>
    <mergeCell ref="I3:I4"/>
    <mergeCell ref="B14:G14"/>
    <mergeCell ref="B15:G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D11"/>
  <sheetViews>
    <sheetView showGridLines="0" tabSelected="1" workbookViewId="0">
      <selection activeCell="C5" sqref="C5"/>
    </sheetView>
  </sheetViews>
  <sheetFormatPr baseColWidth="10" defaultColWidth="0" defaultRowHeight="15" zeroHeight="1" x14ac:dyDescent="0.25"/>
  <cols>
    <col min="1" max="1" width="3.85546875" customWidth="1"/>
    <col min="2" max="2" width="22.5703125" customWidth="1"/>
    <col min="3" max="3" width="23.7109375" bestFit="1" customWidth="1"/>
    <col min="4" max="4" width="6.28515625" style="84" customWidth="1"/>
    <col min="5" max="16384" width="11.42578125" hidden="1"/>
  </cols>
  <sheetData>
    <row r="1" spans="2:4" ht="15.75" thickBot="1" x14ac:dyDescent="0.3"/>
    <row r="2" spans="2:4" ht="15.75" thickBot="1" x14ac:dyDescent="0.3">
      <c r="B2" s="120" t="s">
        <v>119</v>
      </c>
      <c r="C2" s="121" t="s">
        <v>120</v>
      </c>
      <c r="D2"/>
    </row>
    <row r="3" spans="2:4" ht="15.75" thickBot="1" x14ac:dyDescent="0.3">
      <c r="B3" s="108" t="s">
        <v>61</v>
      </c>
      <c r="C3" s="109">
        <v>11</v>
      </c>
      <c r="D3"/>
    </row>
    <row r="4" spans="2:4" ht="15.75" thickBot="1" x14ac:dyDescent="0.3">
      <c r="B4" s="108" t="s">
        <v>62</v>
      </c>
      <c r="C4" s="109">
        <v>23</v>
      </c>
      <c r="D4"/>
    </row>
    <row r="5" spans="2:4" ht="15.75" thickBot="1" x14ac:dyDescent="0.3">
      <c r="B5" s="108" t="s">
        <v>63</v>
      </c>
      <c r="C5" s="109">
        <v>21</v>
      </c>
      <c r="D5"/>
    </row>
    <row r="6" spans="2:4" ht="15.75" thickBot="1" x14ac:dyDescent="0.3">
      <c r="B6" s="108" t="s">
        <v>64</v>
      </c>
      <c r="C6" s="109">
        <v>11</v>
      </c>
      <c r="D6"/>
    </row>
    <row r="7" spans="2:4" ht="15.75" thickBot="1" x14ac:dyDescent="0.3">
      <c r="B7" s="108" t="s">
        <v>65</v>
      </c>
      <c r="C7" s="109">
        <v>12.6</v>
      </c>
      <c r="D7"/>
    </row>
    <row r="8" spans="2:4" ht="15.75" thickBot="1" x14ac:dyDescent="0.3">
      <c r="B8" s="110" t="s">
        <v>66</v>
      </c>
      <c r="C8" s="111">
        <f>SUM(C3:C7)</f>
        <v>78.599999999999994</v>
      </c>
      <c r="D8"/>
    </row>
    <row r="9" spans="2:4" x14ac:dyDescent="0.25">
      <c r="D9"/>
    </row>
    <row r="10" spans="2:4" hidden="1" x14ac:dyDescent="0.25">
      <c r="D10"/>
    </row>
    <row r="11" spans="2:4" hidden="1" x14ac:dyDescent="0.25">
      <c r="D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CARRIL BICI CLL 5</vt:lpstr>
      <vt:lpstr>AV SIMON BOLIVAR</vt:lpstr>
      <vt:lpstr>AV CIUDAD DE CALI 3 CARRILES</vt:lpstr>
      <vt:lpstr>AVENIDA CERROS</vt:lpstr>
      <vt:lpstr>AUTOP. SUR</vt:lpstr>
      <vt:lpstr>UNIDADES</vt:lpstr>
      <vt:lpstr>Consolidado corredores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2015-09-14T16:22:08Z</dcterms:modified>
</cp:coreProperties>
</file>